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12" activeTab="0"/>
  </bookViews>
  <sheets>
    <sheet name="Centralizator" sheetId="1" r:id="rId1"/>
    <sheet name="1.Containere" sheetId="2" r:id="rId2"/>
    <sheet name="2. Scara metalica" sheetId="3" r:id="rId3"/>
    <sheet name="3.Terasa" sheetId="4" r:id="rId4"/>
    <sheet name="4. Jgheaburi " sheetId="5" r:id="rId5"/>
    <sheet name="5. Instalatii apa" sheetId="6" r:id="rId6"/>
    <sheet name="6. Instalatii canalizare" sheetId="7" r:id="rId7"/>
    <sheet name="7. Accesorii sanitare" sheetId="8" r:id="rId8"/>
    <sheet name="8.Instalatii electrice" sheetId="9" r:id="rId9"/>
  </sheets>
  <definedNames>
    <definedName name="_xlnm.Print_Area" localSheetId="0">'Centralizator'!$A$1:$E$22</definedName>
  </definedNames>
  <calcPr fullCalcOnLoad="1"/>
</workbook>
</file>

<file path=xl/sharedStrings.xml><?xml version="1.0" encoding="utf-8"?>
<sst xmlns="http://schemas.openxmlformats.org/spreadsheetml/2006/main" count="677" uniqueCount="201">
  <si>
    <t>TVA-19%</t>
  </si>
  <si>
    <t>Nr.
crt.</t>
  </si>
  <si>
    <t>B/II</t>
  </si>
  <si>
    <t>ans</t>
  </si>
  <si>
    <t>Probe / Verificari sub tensiune
PIF instalatii electrice JT</t>
  </si>
  <si>
    <t>04</t>
  </si>
  <si>
    <t xml:space="preserve"> </t>
  </si>
  <si>
    <t>Diverse</t>
  </si>
  <si>
    <t>buc</t>
  </si>
  <si>
    <t>Tablou Electric</t>
  </si>
  <si>
    <t>Senzor Crepuscular IP65</t>
  </si>
  <si>
    <t>Corpuri de iluminat</t>
  </si>
  <si>
    <t>Priza dubla monofazată 16A/CP/230Vca/IP65</t>
  </si>
  <si>
    <t>Priza simpla monofazată 16A/CP/230Vca/IP65</t>
  </si>
  <si>
    <t>Întrerupător dublu 10A/230Vca/IP65</t>
  </si>
  <si>
    <t>Întrerupător 10A/230Vca/IP65</t>
  </si>
  <si>
    <t xml:space="preserve">Aparataj ultraterminal de comutatie
Prize monofazate </t>
  </si>
  <si>
    <t>ml</t>
  </si>
  <si>
    <t xml:space="preserve">Pret 
Total
RON                   </t>
  </si>
  <si>
    <t xml:space="preserve">U.M. </t>
  </si>
  <si>
    <t>Cant</t>
  </si>
  <si>
    <t>Descriere</t>
  </si>
  <si>
    <t>Poz.</t>
  </si>
  <si>
    <t>Art.</t>
  </si>
  <si>
    <t>Cap \Vol</t>
  </si>
  <si>
    <t>Obiectiv: Centru Multifunctional de Sanatate,Igiena si Educatie , Loc. Racos , Jud. BV</t>
  </si>
  <si>
    <r>
      <t>Referitor</t>
    </r>
    <r>
      <rPr>
        <sz val="11"/>
        <color indexed="8"/>
        <rFont val="Verdana"/>
        <family val="2"/>
      </rPr>
      <t>: Instalatii sanitare - apa rece/calda menajera - containere</t>
    </r>
  </si>
  <si>
    <t>ans.</t>
  </si>
  <si>
    <t>Material marunt 
( discuri taiere, fuioare de cinepa, 
pasta verde pentru etansare
,benzi autoadezive pentru
rectificare izolatii termice,
cleme prindere conducte cu dispozitiv
de blocare pt montaj pe pereti metalici
suruburi autoforante,samd)</t>
  </si>
  <si>
    <t>01</t>
  </si>
  <si>
    <t>PIF instalatii sanitare 
apa rece/calda menajera</t>
  </si>
  <si>
    <t xml:space="preserve">Probe de presiune la conducte
de apa rece/calda menajera </t>
  </si>
  <si>
    <t xml:space="preserve">Spalare instalatii de alimentare 
cu apa rece/calda menajera </t>
  </si>
  <si>
    <t>Robinet cu olandez, obturator sferic si
maneta fluture de actionare 1"</t>
  </si>
  <si>
    <t>Robinet cu olandez, obturator sferic si
maneta fluture de actionare 3/4"</t>
  </si>
  <si>
    <t>Robinet cu olandez, obturator sferic si
maneta fluture de actionare 1/2"</t>
  </si>
  <si>
    <t>Filtru impuritati tip Y alama 1/2"(i-i)
montaj orizontal/imbinare filetata</t>
  </si>
  <si>
    <t>Niplu alama 1"</t>
  </si>
  <si>
    <t>Cot alama(i-i) 1"</t>
  </si>
  <si>
    <t>Izolatii termice  / cilindrii PUR/PE
avind lungime L-2000 mm si 
grosime * diametru / 9*35 mm</t>
  </si>
  <si>
    <t>Izolatii termice  / cilindrii PUR/PE
avind lungime L-2000 mm si 
grosime * diametru / 9*28 mm</t>
  </si>
  <si>
    <t>Izolatii termice  / cilindrii PUR/PE
avind lungime L-2000 mm si 
grosime * diametru / 9*22 mm</t>
  </si>
  <si>
    <t>Piesa trecere PPR/OL 32*1" FE</t>
  </si>
  <si>
    <t>Piesa trecere PPR/OL 25*3/4" FE</t>
  </si>
  <si>
    <t>Piesa trecere PPR/OL 20*1/2" FE</t>
  </si>
  <si>
    <t>Piesa trecere PPR/OL 32*1" FI</t>
  </si>
  <si>
    <t>Piesa trecere PPR/OL 25*3/4" FI</t>
  </si>
  <si>
    <t>Piesa trecere PPR/OL 20*1/2" FI</t>
  </si>
  <si>
    <t>Cot cu prindere PPR 20*1/2" 
avind FI (legatura la obiecte sanitare)</t>
  </si>
  <si>
    <t>Cot PPR 20*45gr</t>
  </si>
  <si>
    <t>Cot PPR 20*90gr</t>
  </si>
  <si>
    <t>Cot PPR 25*90gr</t>
  </si>
  <si>
    <t>Cot PPR 32*90gr</t>
  </si>
  <si>
    <t>Teu redus PPR 25-20-20mm</t>
  </si>
  <si>
    <t>Teu redus PPR 25-20-25mm</t>
  </si>
  <si>
    <t>Teu redus PPR 32-20-25mm</t>
  </si>
  <si>
    <t>Teu redus PPR 32-25-32mm</t>
  </si>
  <si>
    <t>Teu redus PPR 32-20-32mm</t>
  </si>
  <si>
    <t>Teu egal PPR 20mm</t>
  </si>
  <si>
    <t>Mufa PPR 20mm</t>
  </si>
  <si>
    <t>Mufa PPR 25mm</t>
  </si>
  <si>
    <t>Mufa PPR 32mm</t>
  </si>
  <si>
    <t>Material marunt</t>
  </si>
  <si>
    <t>02</t>
  </si>
  <si>
    <t>PIF instalatii sanitare 
canalizare menajera</t>
  </si>
  <si>
    <t xml:space="preserve">Probe de etanseitate la conducte
de canalizare menajera </t>
  </si>
  <si>
    <t>Izolatii termice si fonice la conducte de CM
realizate cu cilindrii PUR/PE cu grosime 
minima de 3 mm si diam interior 110 mm</t>
  </si>
  <si>
    <t>Izolatii termice si fonice la conducte de CM
realizate cu cilindrii PUR/PE cu grosime 
minima de 3 mm si diam interior 50 mm</t>
  </si>
  <si>
    <t>Izolatii termice si fonice la conducte de CM
realizate cu cilindrii PUR/PE cu grosime 
minima de 3 mm si diam interior 32 mm</t>
  </si>
  <si>
    <t>Cot PP-s 110*90gr</t>
  </si>
  <si>
    <t>Cot PP-s 110*45gr</t>
  </si>
  <si>
    <t>Cot PP-s 50*90gr</t>
  </si>
  <si>
    <t>Cot PP-s 50*45gr</t>
  </si>
  <si>
    <t>Cot PP-s 32*90gr</t>
  </si>
  <si>
    <t>Cot PP-s 32*45gr</t>
  </si>
  <si>
    <t>Aerisitor automat 50mm</t>
  </si>
  <si>
    <t>Piesa curatire PP-s 50mm</t>
  </si>
  <si>
    <t>Piesa curatire PP-s 110mm</t>
  </si>
  <si>
    <t>Reductie PP-s 50-32mm</t>
  </si>
  <si>
    <t>Reductie PP-s 110-50mm</t>
  </si>
  <si>
    <t>Ramificatie redusa PP-s 110/50/45gr</t>
  </si>
  <si>
    <t>Ramificatie egala PP-s 50 mm/45gr</t>
  </si>
  <si>
    <t>Ramificatie egala PP-s 110 mm/45gr</t>
  </si>
  <si>
    <t>Teava PP-s 32mm</t>
  </si>
  <si>
    <t>Teava PP-s 50mm</t>
  </si>
  <si>
    <t>Teava PP-s 110mm</t>
  </si>
  <si>
    <t>Teava / Fitinguri PP-s si accesorii</t>
  </si>
  <si>
    <t>Probe functionare</t>
  </si>
  <si>
    <t>03</t>
  </si>
  <si>
    <t xml:space="preserve">Siliconare obiecte sanitare </t>
  </si>
  <si>
    <t>Material marunt pentru montaj 
sisteme de prindere -fixare obiecte 
sanitare , fuior cinepa, pasta etansare,
garnituri , silicon transparent , samd</t>
  </si>
  <si>
    <t>Racord flexibil 1/2"*3/8"/L-300 mm</t>
  </si>
  <si>
    <t>Sifon dus 50 mm</t>
  </si>
  <si>
    <t>Sifon lavoar 32 mm*1 1/4"</t>
  </si>
  <si>
    <t>Baterie monocomanda dus</t>
  </si>
  <si>
    <t>Baterie monocomanda lavoar</t>
  </si>
  <si>
    <t>Robinet coltar 1/2"*3/4"</t>
  </si>
  <si>
    <t>Robinet coltar 1/2"*3/8"</t>
  </si>
  <si>
    <t>Obiecte sanitare si accesorii</t>
  </si>
  <si>
    <t xml:space="preserve">LISTA DE CANTITATI </t>
  </si>
  <si>
    <t>Ofertant</t>
  </si>
  <si>
    <t xml:space="preserve">P.U. manopera
    </t>
  </si>
  <si>
    <t xml:space="preserve">PU  mat.+  man. </t>
  </si>
  <si>
    <t>P.U  materiale</t>
  </si>
  <si>
    <t>TOTAL</t>
  </si>
  <si>
    <t>Boiler electric , montaj vertical ,pentru
preparare apa calda menajera avind 
urmatoarele caracteristici:
- volum: 15 l
- presiune max de lucru: 8 bar
- putere rezistenta electrica: 2 kW
- tensiune de alimentare: 230V/50Hz
- temperatura max. apa: 80 grC
- indicator LED functionare/avarie</t>
  </si>
  <si>
    <t>Obiectiv: Centru Multifunctional de Sanatate, Igiena si Educatie , Loc. Racos , Jud. BV</t>
  </si>
  <si>
    <t>Total</t>
  </si>
  <si>
    <t>Teava / Fitinguri PPR si accesorii   apa rece / calda menajera</t>
  </si>
  <si>
    <t>LISTA DE CANTITATI</t>
  </si>
  <si>
    <r>
      <t>Referitor</t>
    </r>
    <r>
      <rPr>
        <sz val="11"/>
        <color indexed="8"/>
        <rFont val="Calibri"/>
        <family val="2"/>
      </rPr>
      <t xml:space="preserve">: </t>
    </r>
    <r>
      <rPr>
        <sz val="11"/>
        <color indexed="10"/>
        <rFont val="Calibri"/>
        <family val="2"/>
      </rPr>
      <t>Instalatii sanitare - Canalizare</t>
    </r>
  </si>
  <si>
    <t xml:space="preserve">Cadru vas WC montaj pe pereti metalici inclusiv rezervor apa de spalare cu  2 compartimente , racord cot si drept cu diam 90/110 mm pentru racordare la teava scurgere ,teava spalare cu  diam 50 mm , garnituri tehnice si clapeta de actionare </t>
  </si>
  <si>
    <t>OFERTANT</t>
  </si>
  <si>
    <t xml:space="preserve">Vas WC din portelan alb montaj suspendat pe cadru inclusiv capac. </t>
  </si>
  <si>
    <t>Lavoar din portelan alb 600 mm cu montaj pe pereti metalici</t>
  </si>
  <si>
    <t>Cada Dus acril alb 900*900 mm inclusiv cabina dus , montaj pe 2(doua) laturi(de colt)</t>
  </si>
  <si>
    <t>Paturi metalice si PVC ,cabluri e.e., tuburi de protectie ,doze legatura si accesorii</t>
  </si>
  <si>
    <t>Jgheab/Pat PVC montaj aparent pe perete/perimetral pentru montaj circuite de iluminat, prize monofazate si terti consumatori avind h*b-100*60 mm , inclusiv capac si accesorii montaj</t>
  </si>
  <si>
    <t>Jgheab/Pat PVC montaj aparent pe perete/perimetral pentru  montaj circuite de iluminat, prize monofazate si terti consumatori avind h*b-40*20 mm , inclusiv capac si accesorii montaj</t>
  </si>
  <si>
    <t>Jgheab/Pat PVC montaj aparent pe perete/perimetral pentru  montaj circuite de iluminat, prize monofazate si terti consumatori avind h*b-20*20 mm , inclusiv capac si accesorii montaj</t>
  </si>
  <si>
    <t>Cablu energie CYY-F 600/1000V din Cu izolație PVC și manta avind nr conductoare*sectiune 3x1.5 mmp</t>
  </si>
  <si>
    <t>Cablu energie CYY-F 600/1000V din Cu izolație PVC și manta avind nr conductoare*sectiune 3x2.5 mmp</t>
  </si>
  <si>
    <t>Cablu energie CYY-F 600/1000V din Cu izolație PVC și manta avind nr conductoare*sectiune 5x2.5 mmp</t>
  </si>
  <si>
    <t>Cablu energie tip VLPY din Cu izolație PVC și manta avind nr conductoare*sectiune 1x16 mmp</t>
  </si>
  <si>
    <t>Tub protectie PVC gofrat/flexibil avind Dext 63 mm</t>
  </si>
  <si>
    <t xml:space="preserve">Doza ramificatie/legatura pentru montaj aparent avind 105*105*50 mm/IP55 </t>
  </si>
  <si>
    <t>Corp de iluminat montaj aparent inclusiv rama montaj , tip LED avind dimensiunea 600*600 mm</t>
  </si>
  <si>
    <t>Corp de iluminat montaj aparent (la oglinda) , tip LED avind lungimea / L- 600 mm</t>
  </si>
  <si>
    <t>Corp de iluminat montaj aparent aplica , tip LED montaj exterior/IP65</t>
  </si>
  <si>
    <t>Tablou Electric Principal avind urmatoarea componenta:
- cofret metalic IP65 cu dimensiunea  H*l*b=800*600*210 mm - 1 buc
- distribuitor faze 63A - 1 buc
- siguranta automata 3p+n/40A - 1 buc
- siguranta automata 3p+n/16A - 2 buc
- siguranta automata p+n/10A/30 mA - 3 buc
- siguranta automata p+n/16A/30 mA - 22 buc
- siguranta automata p+n/16A - 3 buc
ACCESORII:
- contraplaca / bara PEN / pat cablu PVC  inclusiv capac , presetupe,samd</t>
  </si>
  <si>
    <t>Uzinare tablou electric JT inclusiv buletin de verificare incercare si declaratii de  conformitate cf schema monofilara</t>
  </si>
  <si>
    <t>Racordare circuite electrice de JT in tablou electric inclusiv etichetare circuite electrice</t>
  </si>
  <si>
    <t xml:space="preserve">Material marunt (discuri de taiere,benzi izolatoare, coliere de plastic cu autostringere, pini/papuci de racordare cabluri e.e., </t>
  </si>
  <si>
    <t>Containere</t>
  </si>
  <si>
    <t>TAMPLARIE</t>
  </si>
  <si>
    <t>usa de exterior PVC/metalica plina (900 x 2050)</t>
  </si>
  <si>
    <t>fereastra PVC cu geam termopan 1000 x 1100</t>
  </si>
  <si>
    <t xml:space="preserve">fereastra PVC cu geam termopan 900 x 1100 </t>
  </si>
  <si>
    <t>usa de interior PVC plina (800 X 2000)</t>
  </si>
  <si>
    <t>fereastra PVC cu geam termopan (grup sanitar) 500 x 500</t>
  </si>
  <si>
    <t>Referitor: Containere</t>
  </si>
  <si>
    <t>TOTAL RON FARA TVA</t>
  </si>
  <si>
    <t>TOTAL RON CU TVA</t>
  </si>
  <si>
    <t>TOTAL  RON CU TVA</t>
  </si>
  <si>
    <t>TOTAL  RON FARA TVA</t>
  </si>
  <si>
    <t>Scara metalică</t>
  </si>
  <si>
    <t xml:space="preserve">Balustrada </t>
  </si>
  <si>
    <t>Terasa</t>
  </si>
  <si>
    <t>Valoare fară TVA</t>
  </si>
  <si>
    <t>TVA</t>
  </si>
  <si>
    <t xml:space="preserve">Valoare TOTALĂ
</t>
  </si>
  <si>
    <t>1</t>
  </si>
  <si>
    <t>2</t>
  </si>
  <si>
    <t>3</t>
  </si>
  <si>
    <t>4</t>
  </si>
  <si>
    <t>5</t>
  </si>
  <si>
    <t>6</t>
  </si>
  <si>
    <t>7</t>
  </si>
  <si>
    <t>8</t>
  </si>
  <si>
    <t>Jgheaburi si burlane</t>
  </si>
  <si>
    <t>Scara metalica</t>
  </si>
  <si>
    <t>Instalații apă</t>
  </si>
  <si>
    <t>Instalații canalizare</t>
  </si>
  <si>
    <t>Accesorii sanitare</t>
  </si>
  <si>
    <t>Instalații electrice</t>
  </si>
  <si>
    <t>TOTAL FARA TVA</t>
  </si>
  <si>
    <t>TOTAL TVA</t>
  </si>
  <si>
    <t>Jgheab</t>
  </si>
  <si>
    <t xml:space="preserve">Burlane </t>
  </si>
  <si>
    <t>Oferanta</t>
  </si>
  <si>
    <t>mp</t>
  </si>
  <si>
    <t xml:space="preserve">Balustradă metalică </t>
  </si>
  <si>
    <t xml:space="preserve">Terasă circulabilă </t>
  </si>
  <si>
    <t>Scara exterioara cu blaustrada</t>
  </si>
  <si>
    <t>m</t>
  </si>
  <si>
    <t>Jgheab evacuare ape pluviale</t>
  </si>
  <si>
    <t>racord jgheab</t>
  </si>
  <si>
    <t>coliere burlane (suruburi)</t>
  </si>
  <si>
    <t>capac de jgheab</t>
  </si>
  <si>
    <t>Burlane scurgere ape pluviale</t>
  </si>
  <si>
    <t>set prindere (cârlig, șuruburi)</t>
  </si>
  <si>
    <t>cot racord jgheab</t>
  </si>
  <si>
    <t>cot evacuare burlan</t>
  </si>
  <si>
    <t>Referitor: Evacuare apa pluviala</t>
  </si>
  <si>
    <t>Evacuarea apa pluviala</t>
  </si>
  <si>
    <t>Teava PPR PN20 livrata in bare L-4000 mm si diametrul exterior 32mm</t>
  </si>
  <si>
    <t>Teava PPR PN20 livrata in bare L-4000 mm si diametrul exterior 25mm</t>
  </si>
  <si>
    <t>Teava PPR PN20 livrata in bare L-4000 mm si diametrul exterior 20mm</t>
  </si>
  <si>
    <r>
      <t>Referitor</t>
    </r>
    <r>
      <rPr>
        <sz val="11"/>
        <color indexed="8"/>
        <rFont val="Calibri"/>
        <family val="2"/>
      </rPr>
      <t xml:space="preserve">: Containere - Terasa si balustrada </t>
    </r>
  </si>
  <si>
    <r>
      <rPr>
        <b/>
        <sz val="10"/>
        <rFont val="Calibri"/>
        <family val="2"/>
      </rPr>
      <t>Ansamblu container 1</t>
    </r>
    <r>
      <rPr>
        <sz val="10"/>
        <rFont val="Calibri"/>
        <family val="2"/>
      </rPr>
      <t xml:space="preserve"> destinat desfășurării activităților </t>
    </r>
    <r>
      <rPr>
        <b/>
        <sz val="10"/>
        <rFont val="Calibri"/>
        <family val="2"/>
      </rPr>
      <t>socio-medicale</t>
    </r>
    <r>
      <rPr>
        <sz val="10"/>
        <rFont val="Calibri"/>
        <family val="2"/>
      </rPr>
      <t xml:space="preserve"> cu dimensiunile: 6140 L ext. x 4800 l. ext. x 2680 h ext.</t>
    </r>
  </si>
  <si>
    <r>
      <rPr>
        <b/>
        <sz val="10"/>
        <rFont val="Calibri"/>
        <family val="2"/>
      </rPr>
      <t>Ansamblu container 2</t>
    </r>
    <r>
      <rPr>
        <sz val="10"/>
        <rFont val="Calibri"/>
        <family val="2"/>
      </rPr>
      <t xml:space="preserve"> destinat desfășurării activităților de </t>
    </r>
    <r>
      <rPr>
        <b/>
        <sz val="10"/>
        <rFont val="Calibri"/>
        <family val="2"/>
      </rPr>
      <t xml:space="preserve">educație nonformală și mediere a muncii </t>
    </r>
    <r>
      <rPr>
        <sz val="10"/>
        <rFont val="Calibri"/>
        <family val="2"/>
      </rPr>
      <t>cu dimensiunile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>6140 L ext. x 4800 l. ext. x 2680 h ext.</t>
    </r>
  </si>
  <si>
    <r>
      <rPr>
        <b/>
        <sz val="10"/>
        <rFont val="Calibri"/>
        <family val="2"/>
      </rPr>
      <t>Container 3</t>
    </r>
    <r>
      <rPr>
        <sz val="10"/>
        <rFont val="Calibri"/>
        <family val="2"/>
      </rPr>
      <t xml:space="preserve"> destinat </t>
    </r>
    <r>
      <rPr>
        <b/>
        <sz val="10"/>
        <rFont val="Calibri"/>
        <family val="2"/>
      </rPr>
      <t xml:space="preserve">spălătoriei </t>
    </r>
    <r>
      <rPr>
        <sz val="10"/>
        <rFont val="Calibri"/>
        <family val="2"/>
      </rPr>
      <t>cu dimensiunile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6140 L ext. x 2400 l ext. x 2680 h ext. </t>
    </r>
  </si>
  <si>
    <r>
      <rPr>
        <b/>
        <sz val="10"/>
        <rFont val="Calibri"/>
        <family val="2"/>
      </rPr>
      <t>Container 4</t>
    </r>
    <r>
      <rPr>
        <sz val="10"/>
        <rFont val="Calibri"/>
        <family val="2"/>
      </rPr>
      <t xml:space="preserve"> cu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grupuri sanitare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și dușuri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separate</t>
    </r>
    <r>
      <rPr>
        <sz val="10"/>
        <rFont val="Calibri"/>
        <family val="2"/>
      </rPr>
      <t xml:space="preserve"> cu dimensiunile: 6140 L ext. x 2400 l ext. x 2680 h ext. </t>
    </r>
  </si>
  <si>
    <r>
      <t>Referitor</t>
    </r>
    <r>
      <rPr>
        <sz val="10"/>
        <color indexed="8"/>
        <rFont val="Calibri"/>
        <family val="2"/>
      </rPr>
      <t xml:space="preserve">: Containere - Scara metalică </t>
    </r>
  </si>
  <si>
    <t xml:space="preserve">CENTRALIZATOR OFERTA 
</t>
  </si>
  <si>
    <t>Centru Multifunctional de Sanatate,  Igiena si Educatie , Loc. Racos , Jud. BV</t>
  </si>
  <si>
    <t>Denumire OBIECTIVE</t>
  </si>
  <si>
    <t>Transport</t>
  </si>
  <si>
    <t>Montaj</t>
  </si>
  <si>
    <t>9</t>
  </si>
  <si>
    <t>10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</si>
</sst>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[$¥€-2]\ #,##0.00_);[Red]\([$¥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i/>
      <u val="single"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/>
      <top style="medium"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0" applyNumberFormat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6">
    <xf numFmtId="0" fontId="0" fillId="0" borderId="0" xfId="0" applyFont="1" applyAlignment="1">
      <alignment/>
    </xf>
    <xf numFmtId="0" fontId="1" fillId="0" borderId="0" xfId="48" applyAlignment="1">
      <alignment vertical="center"/>
      <protection/>
    </xf>
    <xf numFmtId="4" fontId="1" fillId="0" borderId="0" xfId="48" applyNumberFormat="1" applyFont="1" applyAlignment="1">
      <alignment vertical="center"/>
      <protection/>
    </xf>
    <xf numFmtId="0" fontId="1" fillId="0" borderId="0" xfId="48" applyFont="1" applyAlignment="1">
      <alignment vertical="center"/>
      <protection/>
    </xf>
    <xf numFmtId="4" fontId="6" fillId="0" borderId="0" xfId="48" applyNumberFormat="1" applyFont="1" applyAlignment="1">
      <alignment vertical="center"/>
      <protection/>
    </xf>
    <xf numFmtId="0" fontId="5" fillId="0" borderId="0" xfId="48" applyFont="1" applyAlignment="1">
      <alignment horizontal="center" vertical="center"/>
      <protection/>
    </xf>
    <xf numFmtId="1" fontId="5" fillId="0" borderId="0" xfId="48" applyNumberFormat="1" applyFont="1" applyAlignment="1">
      <alignment horizontal="center" vertical="center"/>
      <protection/>
    </xf>
    <xf numFmtId="0" fontId="6" fillId="0" borderId="0" xfId="48" applyFont="1" applyAlignment="1">
      <alignment vertical="center"/>
      <protection/>
    </xf>
    <xf numFmtId="49" fontId="5" fillId="0" borderId="0" xfId="48" applyNumberFormat="1" applyFont="1" applyAlignment="1">
      <alignment horizontal="center" vertical="center"/>
      <protection/>
    </xf>
    <xf numFmtId="49" fontId="6" fillId="0" borderId="0" xfId="48" applyNumberFormat="1" applyFont="1" applyAlignment="1">
      <alignment horizontal="center" vertical="center"/>
      <protection/>
    </xf>
    <xf numFmtId="4" fontId="8" fillId="0" borderId="0" xfId="48" applyNumberFormat="1" applyFont="1" applyAlignment="1">
      <alignment vertical="center"/>
      <protection/>
    </xf>
    <xf numFmtId="0" fontId="8" fillId="0" borderId="0" xfId="48" applyFont="1" applyAlignment="1">
      <alignment vertical="center"/>
      <protection/>
    </xf>
    <xf numFmtId="49" fontId="5" fillId="0" borderId="0" xfId="48" applyNumberFormat="1" applyFont="1" applyAlignment="1">
      <alignment vertical="center"/>
      <protection/>
    </xf>
    <xf numFmtId="0" fontId="8" fillId="0" borderId="0" xfId="48" applyFont="1" applyAlignment="1">
      <alignment horizontal="center" vertical="center"/>
      <protection/>
    </xf>
    <xf numFmtId="2" fontId="9" fillId="0" borderId="0" xfId="48" applyNumberFormat="1" applyFont="1" applyAlignment="1">
      <alignment horizontal="left" vertical="center"/>
      <protection/>
    </xf>
    <xf numFmtId="0" fontId="2" fillId="0" borderId="0" xfId="48" applyFont="1" applyAlignment="1">
      <alignment vertical="center"/>
      <protection/>
    </xf>
    <xf numFmtId="4" fontId="6" fillId="0" borderId="0" xfId="48" applyNumberFormat="1" applyFont="1" applyBorder="1" applyAlignment="1">
      <alignment vertical="center"/>
      <protection/>
    </xf>
    <xf numFmtId="4" fontId="6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1" fontId="5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49" fontId="5" fillId="0" borderId="0" xfId="48" applyNumberFormat="1" applyFont="1" applyBorder="1" applyAlignment="1">
      <alignment horizontal="center" vertical="center"/>
      <protection/>
    </xf>
    <xf numFmtId="4" fontId="6" fillId="0" borderId="0" xfId="48" applyNumberFormat="1" applyFont="1" applyAlignment="1">
      <alignment horizontal="center" vertical="center"/>
      <protection/>
    </xf>
    <xf numFmtId="0" fontId="6" fillId="0" borderId="0" xfId="48" applyFont="1" applyBorder="1" applyAlignment="1">
      <alignment vertical="center"/>
      <protection/>
    </xf>
    <xf numFmtId="49" fontId="5" fillId="0" borderId="0" xfId="48" applyNumberFormat="1" applyFont="1" applyBorder="1" applyAlignment="1">
      <alignment vertical="center"/>
      <protection/>
    </xf>
    <xf numFmtId="49" fontId="32" fillId="33" borderId="10" xfId="48" applyNumberFormat="1" applyFont="1" applyFill="1" applyBorder="1" applyAlignment="1">
      <alignment horizontal="center" vertical="center"/>
      <protection/>
    </xf>
    <xf numFmtId="49" fontId="32" fillId="33" borderId="11" xfId="48" applyNumberFormat="1" applyFont="1" applyFill="1" applyBorder="1" applyAlignment="1">
      <alignment horizontal="center" vertical="center" wrapText="1"/>
      <protection/>
    </xf>
    <xf numFmtId="0" fontId="32" fillId="0" borderId="11" xfId="48" applyFont="1" applyFill="1" applyBorder="1" applyAlignment="1">
      <alignment horizontal="center" vertical="center"/>
      <protection/>
    </xf>
    <xf numFmtId="0" fontId="32" fillId="0" borderId="12" xfId="48" applyFont="1" applyBorder="1" applyAlignment="1">
      <alignment horizontal="center" vertical="center"/>
      <protection/>
    </xf>
    <xf numFmtId="4" fontId="33" fillId="0" borderId="11" xfId="48" applyNumberFormat="1" applyFont="1" applyFill="1" applyBorder="1" applyAlignment="1">
      <alignment vertical="center"/>
      <protection/>
    </xf>
    <xf numFmtId="4" fontId="32" fillId="0" borderId="13" xfId="48" applyNumberFormat="1" applyFont="1" applyFill="1" applyBorder="1" applyAlignment="1">
      <alignment vertical="center"/>
      <protection/>
    </xf>
    <xf numFmtId="49" fontId="32" fillId="34" borderId="14" xfId="48" applyNumberFormat="1" applyFont="1" applyFill="1" applyBorder="1" applyAlignment="1">
      <alignment horizontal="center" vertical="center"/>
      <protection/>
    </xf>
    <xf numFmtId="49" fontId="32" fillId="34" borderId="15" xfId="48" applyNumberFormat="1" applyFont="1" applyFill="1" applyBorder="1" applyAlignment="1">
      <alignment horizontal="center" vertical="center" wrapText="1"/>
      <protection/>
    </xf>
    <xf numFmtId="2" fontId="32" fillId="34" borderId="15" xfId="48" applyNumberFormat="1" applyFont="1" applyFill="1" applyBorder="1" applyAlignment="1">
      <alignment horizontal="center" vertical="center"/>
      <protection/>
    </xf>
    <xf numFmtId="4" fontId="32" fillId="34" borderId="16" xfId="48" applyNumberFormat="1" applyFont="1" applyFill="1" applyBorder="1" applyAlignment="1">
      <alignment horizontal="center" vertical="center" wrapText="1"/>
      <protection/>
    </xf>
    <xf numFmtId="49" fontId="32" fillId="34" borderId="14" xfId="48" applyNumberFormat="1" applyFont="1" applyFill="1" applyBorder="1" applyAlignment="1">
      <alignment horizontal="left" vertical="center"/>
      <protection/>
    </xf>
    <xf numFmtId="49" fontId="33" fillId="34" borderId="15" xfId="48" applyNumberFormat="1" applyFont="1" applyFill="1" applyBorder="1" applyAlignment="1">
      <alignment horizontal="center" vertical="center"/>
      <protection/>
    </xf>
    <xf numFmtId="49" fontId="32" fillId="34" borderId="15" xfId="48" applyNumberFormat="1" applyFont="1" applyFill="1" applyBorder="1" applyAlignment="1">
      <alignment horizontal="center" vertical="center"/>
      <protection/>
    </xf>
    <xf numFmtId="0" fontId="33" fillId="34" borderId="15" xfId="48" applyFont="1" applyFill="1" applyBorder="1" applyAlignment="1">
      <alignment vertical="center"/>
      <protection/>
    </xf>
    <xf numFmtId="1" fontId="32" fillId="34" borderId="15" xfId="48" applyNumberFormat="1" applyFont="1" applyFill="1" applyBorder="1" applyAlignment="1">
      <alignment horizontal="center" vertical="center"/>
      <protection/>
    </xf>
    <xf numFmtId="0" fontId="32" fillId="34" borderId="15" xfId="48" applyFont="1" applyFill="1" applyBorder="1" applyAlignment="1">
      <alignment horizontal="center" vertical="center"/>
      <protection/>
    </xf>
    <xf numFmtId="4" fontId="33" fillId="34" borderId="15" xfId="48" applyNumberFormat="1" applyFont="1" applyFill="1" applyBorder="1" applyAlignment="1">
      <alignment vertical="center"/>
      <protection/>
    </xf>
    <xf numFmtId="4" fontId="32" fillId="34" borderId="16" xfId="48" applyNumberFormat="1" applyFont="1" applyFill="1" applyBorder="1" applyAlignment="1">
      <alignment vertical="center"/>
      <protection/>
    </xf>
    <xf numFmtId="4" fontId="33" fillId="34" borderId="16" xfId="48" applyNumberFormat="1" applyFont="1" applyFill="1" applyBorder="1" applyAlignment="1">
      <alignment vertical="center"/>
      <protection/>
    </xf>
    <xf numFmtId="49" fontId="32" fillId="34" borderId="17" xfId="48" applyNumberFormat="1" applyFont="1" applyFill="1" applyBorder="1" applyAlignment="1">
      <alignment horizontal="left" vertical="center"/>
      <protection/>
    </xf>
    <xf numFmtId="49" fontId="33" fillId="34" borderId="18" xfId="48" applyNumberFormat="1" applyFont="1" applyFill="1" applyBorder="1" applyAlignment="1">
      <alignment horizontal="center" vertical="center"/>
      <protection/>
    </xf>
    <xf numFmtId="49" fontId="32" fillId="34" borderId="18" xfId="48" applyNumberFormat="1" applyFont="1" applyFill="1" applyBorder="1" applyAlignment="1">
      <alignment horizontal="center" vertical="center"/>
      <protection/>
    </xf>
    <xf numFmtId="0" fontId="33" fillId="34" borderId="18" xfId="48" applyFont="1" applyFill="1" applyBorder="1" applyAlignment="1">
      <alignment vertical="center"/>
      <protection/>
    </xf>
    <xf numFmtId="1" fontId="32" fillId="34" borderId="18" xfId="48" applyNumberFormat="1" applyFont="1" applyFill="1" applyBorder="1" applyAlignment="1">
      <alignment horizontal="center" vertical="center"/>
      <protection/>
    </xf>
    <xf numFmtId="0" fontId="32" fillId="34" borderId="18" xfId="48" applyFont="1" applyFill="1" applyBorder="1" applyAlignment="1">
      <alignment horizontal="center" vertical="center"/>
      <protection/>
    </xf>
    <xf numFmtId="4" fontId="33" fillId="34" borderId="18" xfId="48" applyNumberFormat="1" applyFont="1" applyFill="1" applyBorder="1" applyAlignment="1">
      <alignment vertical="center"/>
      <protection/>
    </xf>
    <xf numFmtId="4" fontId="32" fillId="34" borderId="19" xfId="48" applyNumberFormat="1" applyFont="1" applyFill="1" applyBorder="1" applyAlignment="1">
      <alignment vertical="center"/>
      <protection/>
    </xf>
    <xf numFmtId="49" fontId="32" fillId="33" borderId="20" xfId="48" applyNumberFormat="1" applyFont="1" applyFill="1" applyBorder="1" applyAlignment="1">
      <alignment horizontal="center" vertical="center"/>
      <protection/>
    </xf>
    <xf numFmtId="49" fontId="32" fillId="33" borderId="0" xfId="48" applyNumberFormat="1" applyFont="1" applyFill="1" applyBorder="1" applyAlignment="1">
      <alignment horizontal="center" vertical="center" wrapText="1"/>
      <protection/>
    </xf>
    <xf numFmtId="0" fontId="32" fillId="0" borderId="0" xfId="48" applyFont="1" applyFill="1" applyBorder="1" applyAlignment="1">
      <alignment horizontal="center" vertical="center"/>
      <protection/>
    </xf>
    <xf numFmtId="3" fontId="33" fillId="0" borderId="0" xfId="48" applyNumberFormat="1" applyFont="1" applyBorder="1" applyAlignment="1">
      <alignment horizontal="left" wrapText="1"/>
      <protection/>
    </xf>
    <xf numFmtId="0" fontId="32" fillId="0" borderId="0" xfId="48" applyFont="1" applyBorder="1" applyAlignment="1">
      <alignment horizontal="center" vertical="center"/>
      <protection/>
    </xf>
    <xf numFmtId="4" fontId="33" fillId="0" borderId="0" xfId="48" applyNumberFormat="1" applyFont="1" applyFill="1" applyBorder="1" applyAlignment="1">
      <alignment vertical="center"/>
      <protection/>
    </xf>
    <xf numFmtId="4" fontId="32" fillId="0" borderId="21" xfId="48" applyNumberFormat="1" applyFont="1" applyFill="1" applyBorder="1" applyAlignment="1">
      <alignment vertical="center"/>
      <protection/>
    </xf>
    <xf numFmtId="0" fontId="33" fillId="0" borderId="0" xfId="48" applyFont="1" applyBorder="1" applyAlignment="1">
      <alignment wrapText="1"/>
      <protection/>
    </xf>
    <xf numFmtId="0" fontId="1" fillId="0" borderId="0" xfId="48" applyFont="1" applyAlignment="1">
      <alignment vertical="center"/>
      <protection/>
    </xf>
    <xf numFmtId="2" fontId="31" fillId="0" borderId="0" xfId="48" applyNumberFormat="1" applyFont="1" applyAlignment="1">
      <alignment horizontal="left" vertical="center"/>
      <protection/>
    </xf>
    <xf numFmtId="0" fontId="34" fillId="0" borderId="0" xfId="48" applyFont="1" applyAlignment="1">
      <alignment horizontal="center" vertical="center"/>
      <protection/>
    </xf>
    <xf numFmtId="49" fontId="32" fillId="0" borderId="0" xfId="48" applyNumberFormat="1" applyFont="1" applyAlignment="1">
      <alignment vertical="center"/>
      <protection/>
    </xf>
    <xf numFmtId="0" fontId="33" fillId="0" borderId="0" xfId="48" applyFont="1" applyAlignment="1">
      <alignment vertical="center"/>
      <protection/>
    </xf>
    <xf numFmtId="0" fontId="34" fillId="0" borderId="0" xfId="48" applyFont="1" applyAlignment="1">
      <alignment vertical="center"/>
      <protection/>
    </xf>
    <xf numFmtId="4" fontId="34" fillId="0" borderId="0" xfId="48" applyNumberFormat="1" applyFont="1" applyAlignment="1">
      <alignment vertical="center"/>
      <protection/>
    </xf>
    <xf numFmtId="4" fontId="33" fillId="0" borderId="0" xfId="48" applyNumberFormat="1" applyFont="1" applyAlignment="1">
      <alignment vertical="center"/>
      <protection/>
    </xf>
    <xf numFmtId="49" fontId="32" fillId="0" borderId="0" xfId="48" applyNumberFormat="1" applyFont="1" applyAlignment="1">
      <alignment horizontal="center" vertical="center"/>
      <protection/>
    </xf>
    <xf numFmtId="49" fontId="33" fillId="0" borderId="0" xfId="48" applyNumberFormat="1" applyFont="1" applyAlignment="1">
      <alignment horizontal="center" vertical="center"/>
      <protection/>
    </xf>
    <xf numFmtId="1" fontId="32" fillId="0" borderId="0" xfId="48" applyNumberFormat="1" applyFont="1" applyAlignment="1">
      <alignment horizontal="center" vertical="center"/>
      <protection/>
    </xf>
    <xf numFmtId="0" fontId="32" fillId="0" borderId="0" xfId="48" applyFont="1" applyAlignment="1">
      <alignment horizontal="center" vertical="center"/>
      <protection/>
    </xf>
    <xf numFmtId="49" fontId="12" fillId="33" borderId="10" xfId="48" applyNumberFormat="1" applyFont="1" applyFill="1" applyBorder="1" applyAlignment="1">
      <alignment horizontal="center" vertical="center"/>
      <protection/>
    </xf>
    <xf numFmtId="49" fontId="12" fillId="33" borderId="11" xfId="48" applyNumberFormat="1" applyFont="1" applyFill="1" applyBorder="1" applyAlignment="1">
      <alignment horizontal="center" vertical="center" wrapText="1"/>
      <protection/>
    </xf>
    <xf numFmtId="0" fontId="12" fillId="0" borderId="11" xfId="48" applyFont="1" applyFill="1" applyBorder="1" applyAlignment="1">
      <alignment horizontal="center" vertical="center"/>
      <protection/>
    </xf>
    <xf numFmtId="0" fontId="13" fillId="0" borderId="12" xfId="48" applyFont="1" applyBorder="1">
      <alignment/>
      <protection/>
    </xf>
    <xf numFmtId="0" fontId="12" fillId="0" borderId="12" xfId="48" applyFont="1" applyBorder="1" applyAlignment="1">
      <alignment horizontal="center" vertical="center"/>
      <protection/>
    </xf>
    <xf numFmtId="4" fontId="13" fillId="0" borderId="11" xfId="48" applyNumberFormat="1" applyFont="1" applyFill="1" applyBorder="1" applyAlignment="1">
      <alignment vertical="center"/>
      <protection/>
    </xf>
    <xf numFmtId="4" fontId="12" fillId="0" borderId="13" xfId="48" applyNumberFormat="1" applyFont="1" applyFill="1" applyBorder="1" applyAlignment="1">
      <alignment vertical="center"/>
      <protection/>
    </xf>
    <xf numFmtId="0" fontId="13" fillId="0" borderId="12" xfId="48" applyFont="1" applyBorder="1" applyAlignment="1">
      <alignment wrapText="1"/>
      <protection/>
    </xf>
    <xf numFmtId="49" fontId="32" fillId="0" borderId="0" xfId="48" applyNumberFormat="1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32" fillId="0" borderId="0" xfId="48" applyFont="1" applyAlignment="1">
      <alignment vertical="center"/>
      <protection/>
    </xf>
    <xf numFmtId="4" fontId="33" fillId="0" borderId="0" xfId="48" applyNumberFormat="1" applyFont="1" applyAlignment="1">
      <alignment horizontal="center" vertical="center"/>
      <protection/>
    </xf>
    <xf numFmtId="1" fontId="32" fillId="0" borderId="0" xfId="48" applyNumberFormat="1" applyFont="1" applyBorder="1" applyAlignment="1">
      <alignment horizontal="center" vertical="center"/>
      <protection/>
    </xf>
    <xf numFmtId="4" fontId="33" fillId="0" borderId="0" xfId="48" applyNumberFormat="1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4" fontId="33" fillId="0" borderId="0" xfId="48" applyNumberFormat="1" applyFont="1" applyBorder="1" applyAlignment="1">
      <alignment horizontal="center" vertical="center"/>
      <protection/>
    </xf>
    <xf numFmtId="4" fontId="1" fillId="0" borderId="0" xfId="48" applyNumberFormat="1" applyFont="1" applyAlignment="1">
      <alignment vertical="center"/>
      <protection/>
    </xf>
    <xf numFmtId="49" fontId="12" fillId="33" borderId="20" xfId="48" applyNumberFormat="1" applyFont="1" applyFill="1" applyBorder="1" applyAlignment="1">
      <alignment horizontal="center" vertical="center"/>
      <protection/>
    </xf>
    <xf numFmtId="49" fontId="12" fillId="33" borderId="0" xfId="48" applyNumberFormat="1" applyFont="1" applyFill="1" applyBorder="1" applyAlignment="1">
      <alignment horizontal="center" vertical="center" wrapText="1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3" fillId="0" borderId="0" xfId="48" applyFont="1" applyBorder="1" applyAlignment="1">
      <alignment wrapText="1"/>
      <protection/>
    </xf>
    <xf numFmtId="0" fontId="12" fillId="0" borderId="0" xfId="48" applyFont="1" applyBorder="1" applyAlignment="1">
      <alignment horizontal="center" vertical="center"/>
      <protection/>
    </xf>
    <xf numFmtId="4" fontId="13" fillId="0" borderId="0" xfId="48" applyNumberFormat="1" applyFont="1" applyFill="1" applyBorder="1" applyAlignment="1">
      <alignment vertical="center"/>
      <protection/>
    </xf>
    <xf numFmtId="4" fontId="12" fillId="0" borderId="21" xfId="48" applyNumberFormat="1" applyFont="1" applyFill="1" applyBorder="1" applyAlignment="1">
      <alignment vertical="center"/>
      <protection/>
    </xf>
    <xf numFmtId="49" fontId="12" fillId="34" borderId="14" xfId="48" applyNumberFormat="1" applyFont="1" applyFill="1" applyBorder="1" applyAlignment="1">
      <alignment horizontal="left" vertical="center"/>
      <protection/>
    </xf>
    <xf numFmtId="49" fontId="13" fillId="34" borderId="15" xfId="48" applyNumberFormat="1" applyFont="1" applyFill="1" applyBorder="1" applyAlignment="1">
      <alignment horizontal="center" vertical="center"/>
      <protection/>
    </xf>
    <xf numFmtId="49" fontId="12" fillId="34" borderId="15" xfId="48" applyNumberFormat="1" applyFont="1" applyFill="1" applyBorder="1" applyAlignment="1">
      <alignment horizontal="center" vertical="center"/>
      <protection/>
    </xf>
    <xf numFmtId="0" fontId="13" fillId="34" borderId="15" xfId="48" applyFont="1" applyFill="1" applyBorder="1" applyAlignment="1">
      <alignment vertical="center"/>
      <protection/>
    </xf>
    <xf numFmtId="1" fontId="12" fillId="34" borderId="15" xfId="48" applyNumberFormat="1" applyFont="1" applyFill="1" applyBorder="1" applyAlignment="1">
      <alignment horizontal="center" vertical="center"/>
      <protection/>
    </xf>
    <xf numFmtId="0" fontId="12" fillId="34" borderId="15" xfId="48" applyFont="1" applyFill="1" applyBorder="1" applyAlignment="1">
      <alignment horizontal="center" vertical="center"/>
      <protection/>
    </xf>
    <xf numFmtId="4" fontId="13" fillId="34" borderId="15" xfId="48" applyNumberFormat="1" applyFont="1" applyFill="1" applyBorder="1" applyAlignment="1">
      <alignment vertical="center"/>
      <protection/>
    </xf>
    <xf numFmtId="4" fontId="12" fillId="34" borderId="16" xfId="48" applyNumberFormat="1" applyFont="1" applyFill="1" applyBorder="1" applyAlignment="1">
      <alignment vertical="center"/>
      <protection/>
    </xf>
    <xf numFmtId="4" fontId="13" fillId="34" borderId="16" xfId="48" applyNumberFormat="1" applyFont="1" applyFill="1" applyBorder="1" applyAlignment="1">
      <alignment vertical="center"/>
      <protection/>
    </xf>
    <xf numFmtId="49" fontId="12" fillId="34" borderId="17" xfId="48" applyNumberFormat="1" applyFont="1" applyFill="1" applyBorder="1" applyAlignment="1">
      <alignment horizontal="left" vertical="center"/>
      <protection/>
    </xf>
    <xf numFmtId="49" fontId="13" fillId="34" borderId="18" xfId="48" applyNumberFormat="1" applyFont="1" applyFill="1" applyBorder="1" applyAlignment="1">
      <alignment horizontal="center" vertical="center"/>
      <protection/>
    </xf>
    <xf numFmtId="49" fontId="12" fillId="34" borderId="18" xfId="48" applyNumberFormat="1" applyFont="1" applyFill="1" applyBorder="1" applyAlignment="1">
      <alignment horizontal="center" vertical="center"/>
      <protection/>
    </xf>
    <xf numFmtId="0" fontId="13" fillId="34" borderId="18" xfId="48" applyFont="1" applyFill="1" applyBorder="1" applyAlignment="1">
      <alignment vertical="center"/>
      <protection/>
    </xf>
    <xf numFmtId="1" fontId="12" fillId="34" borderId="18" xfId="48" applyNumberFormat="1" applyFont="1" applyFill="1" applyBorder="1" applyAlignment="1">
      <alignment horizontal="center" vertical="center"/>
      <protection/>
    </xf>
    <xf numFmtId="0" fontId="12" fillId="34" borderId="18" xfId="48" applyFont="1" applyFill="1" applyBorder="1" applyAlignment="1">
      <alignment horizontal="center" vertical="center"/>
      <protection/>
    </xf>
    <xf numFmtId="4" fontId="13" fillId="34" borderId="18" xfId="48" applyNumberFormat="1" applyFont="1" applyFill="1" applyBorder="1" applyAlignment="1">
      <alignment vertical="center"/>
      <protection/>
    </xf>
    <xf numFmtId="4" fontId="12" fillId="34" borderId="19" xfId="48" applyNumberFormat="1" applyFont="1" applyFill="1" applyBorder="1" applyAlignment="1">
      <alignment vertical="center"/>
      <protection/>
    </xf>
    <xf numFmtId="49" fontId="12" fillId="34" borderId="14" xfId="48" applyNumberFormat="1" applyFont="1" applyFill="1" applyBorder="1" applyAlignment="1">
      <alignment horizontal="center" vertical="center"/>
      <protection/>
    </xf>
    <xf numFmtId="49" fontId="12" fillId="34" borderId="15" xfId="48" applyNumberFormat="1" applyFont="1" applyFill="1" applyBorder="1" applyAlignment="1">
      <alignment horizontal="center" vertical="center" wrapText="1"/>
      <protection/>
    </xf>
    <xf numFmtId="2" fontId="12" fillId="34" borderId="15" xfId="48" applyNumberFormat="1" applyFont="1" applyFill="1" applyBorder="1" applyAlignment="1">
      <alignment horizontal="center" vertical="center"/>
      <protection/>
    </xf>
    <xf numFmtId="2" fontId="12" fillId="34" borderId="15" xfId="48" applyNumberFormat="1" applyFont="1" applyFill="1" applyBorder="1" applyAlignment="1">
      <alignment horizontal="center" vertical="center" wrapText="1"/>
      <protection/>
    </xf>
    <xf numFmtId="4" fontId="12" fillId="34" borderId="15" xfId="48" applyNumberFormat="1" applyFont="1" applyFill="1" applyBorder="1" applyAlignment="1">
      <alignment horizontal="center" vertical="center" wrapText="1"/>
      <protection/>
    </xf>
    <xf numFmtId="4" fontId="12" fillId="34" borderId="16" xfId="48" applyNumberFormat="1" applyFont="1" applyFill="1" applyBorder="1" applyAlignment="1">
      <alignment horizontal="center" vertical="center" wrapText="1"/>
      <protection/>
    </xf>
    <xf numFmtId="0" fontId="12" fillId="0" borderId="0" xfId="48" applyFont="1" applyBorder="1" applyAlignment="1">
      <alignment wrapText="1"/>
      <protection/>
    </xf>
    <xf numFmtId="4" fontId="12" fillId="0" borderId="0" xfId="48" applyNumberFormat="1" applyFont="1" applyFill="1" applyBorder="1" applyAlignment="1">
      <alignment vertical="center"/>
      <protection/>
    </xf>
    <xf numFmtId="2" fontId="12" fillId="34" borderId="15" xfId="48" applyNumberFormat="1" applyFont="1" applyFill="1" applyBorder="1" applyAlignment="1">
      <alignment horizontal="center" wrapText="1"/>
      <protection/>
    </xf>
    <xf numFmtId="49" fontId="12" fillId="0" borderId="22" xfId="48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3" xfId="48" applyNumberFormat="1" applyFont="1" applyFill="1" applyBorder="1" applyAlignment="1">
      <alignment horizontal="center" vertical="center" wrapText="1"/>
      <protection/>
    </xf>
    <xf numFmtId="3" fontId="12" fillId="0" borderId="24" xfId="48" applyNumberFormat="1" applyFont="1" applyFill="1" applyBorder="1" applyAlignment="1">
      <alignment horizontal="center" vertical="center" wrapText="1"/>
      <protection/>
    </xf>
    <xf numFmtId="1" fontId="12" fillId="0" borderId="25" xfId="48" applyNumberFormat="1" applyFont="1" applyFill="1" applyBorder="1" applyAlignment="1">
      <alignment horizontal="center" vertical="center" wrapText="1"/>
      <protection/>
    </xf>
    <xf numFmtId="175" fontId="12" fillId="0" borderId="26" xfId="48" applyNumberFormat="1" applyFont="1" applyFill="1" applyBorder="1" applyAlignment="1">
      <alignment horizontal="center" vertical="center" wrapText="1"/>
      <protection/>
    </xf>
    <xf numFmtId="4" fontId="12" fillId="0" borderId="26" xfId="48" applyNumberFormat="1" applyFont="1" applyFill="1" applyBorder="1" applyAlignment="1">
      <alignment horizontal="center" vertical="center" wrapText="1"/>
      <protection/>
    </xf>
    <xf numFmtId="4" fontId="12" fillId="0" borderId="25" xfId="48" applyNumberFormat="1" applyFont="1" applyFill="1" applyBorder="1" applyAlignment="1">
      <alignment horizontal="center" vertical="center" wrapText="1"/>
      <protection/>
    </xf>
    <xf numFmtId="4" fontId="12" fillId="0" borderId="27" xfId="48" applyNumberFormat="1" applyFont="1" applyFill="1" applyBorder="1" applyAlignment="1">
      <alignment horizontal="center" vertical="center" wrapText="1"/>
      <protection/>
    </xf>
    <xf numFmtId="0" fontId="33" fillId="0" borderId="12" xfId="48" applyFont="1" applyBorder="1" applyAlignment="1">
      <alignment vertical="top" wrapText="1"/>
      <protection/>
    </xf>
    <xf numFmtId="0" fontId="33" fillId="0" borderId="0" xfId="48" applyFont="1" applyBorder="1" applyAlignment="1">
      <alignment vertical="top" wrapText="1"/>
      <protection/>
    </xf>
    <xf numFmtId="0" fontId="33" fillId="34" borderId="18" xfId="48" applyFont="1" applyFill="1" applyBorder="1" applyAlignment="1">
      <alignment vertical="top"/>
      <protection/>
    </xf>
    <xf numFmtId="3" fontId="12" fillId="0" borderId="24" xfId="48" applyNumberFormat="1" applyFont="1" applyFill="1" applyBorder="1" applyAlignment="1">
      <alignment vertical="top" wrapText="1"/>
      <protection/>
    </xf>
    <xf numFmtId="49" fontId="32" fillId="33" borderId="10" xfId="48" applyNumberFormat="1" applyFont="1" applyFill="1" applyBorder="1" applyAlignment="1">
      <alignment horizontal="center" vertical="top"/>
      <protection/>
    </xf>
    <xf numFmtId="49" fontId="32" fillId="33" borderId="11" xfId="48" applyNumberFormat="1" applyFont="1" applyFill="1" applyBorder="1" applyAlignment="1">
      <alignment horizontal="center" vertical="top" wrapText="1"/>
      <protection/>
    </xf>
    <xf numFmtId="0" fontId="32" fillId="0" borderId="12" xfId="48" applyFont="1" applyBorder="1" applyAlignment="1">
      <alignment horizontal="center" vertical="top"/>
      <protection/>
    </xf>
    <xf numFmtId="4" fontId="33" fillId="0" borderId="11" xfId="48" applyNumberFormat="1" applyFont="1" applyFill="1" applyBorder="1" applyAlignment="1">
      <alignment vertical="top"/>
      <protection/>
    </xf>
    <xf numFmtId="4" fontId="32" fillId="0" borderId="13" xfId="48" applyNumberFormat="1" applyFont="1" applyFill="1" applyBorder="1" applyAlignment="1">
      <alignment vertical="top"/>
      <protection/>
    </xf>
    <xf numFmtId="49" fontId="32" fillId="33" borderId="20" xfId="48" applyNumberFormat="1" applyFont="1" applyFill="1" applyBorder="1" applyAlignment="1">
      <alignment horizontal="center" vertical="top"/>
      <protection/>
    </xf>
    <xf numFmtId="49" fontId="32" fillId="33" borderId="0" xfId="48" applyNumberFormat="1" applyFont="1" applyFill="1" applyBorder="1" applyAlignment="1">
      <alignment horizontal="center" vertical="top" wrapText="1"/>
      <protection/>
    </xf>
    <xf numFmtId="0" fontId="32" fillId="0" borderId="0" xfId="48" applyFont="1" applyFill="1" applyBorder="1" applyAlignment="1">
      <alignment horizontal="center" vertical="top"/>
      <protection/>
    </xf>
    <xf numFmtId="0" fontId="32" fillId="0" borderId="0" xfId="48" applyFont="1" applyBorder="1" applyAlignment="1">
      <alignment horizontal="center" vertical="top"/>
      <protection/>
    </xf>
    <xf numFmtId="4" fontId="33" fillId="0" borderId="0" xfId="48" applyNumberFormat="1" applyFont="1" applyFill="1" applyBorder="1" applyAlignment="1">
      <alignment vertical="top"/>
      <protection/>
    </xf>
    <xf numFmtId="4" fontId="32" fillId="0" borderId="21" xfId="48" applyNumberFormat="1" applyFont="1" applyFill="1" applyBorder="1" applyAlignment="1">
      <alignment vertical="top"/>
      <protection/>
    </xf>
    <xf numFmtId="0" fontId="13" fillId="0" borderId="12" xfId="48" applyFont="1" applyBorder="1" applyAlignment="1">
      <alignment vertical="top" wrapText="1"/>
      <protection/>
    </xf>
    <xf numFmtId="2" fontId="12" fillId="35" borderId="15" xfId="48" applyNumberFormat="1" applyFont="1" applyFill="1" applyBorder="1" applyAlignment="1">
      <alignment horizontal="center" vertical="top" wrapText="1"/>
      <protection/>
    </xf>
    <xf numFmtId="0" fontId="58" fillId="0" borderId="12" xfId="48" applyFont="1" applyBorder="1" applyAlignment="1">
      <alignment vertical="top" wrapText="1"/>
      <protection/>
    </xf>
    <xf numFmtId="49" fontId="12" fillId="0" borderId="22" xfId="48" applyNumberFormat="1" applyFont="1" applyFill="1" applyBorder="1" applyAlignment="1" applyProtection="1">
      <alignment horizontal="center" vertical="top" textRotation="90" wrapText="1"/>
      <protection/>
    </xf>
    <xf numFmtId="49" fontId="12" fillId="0" borderId="23" xfId="48" applyNumberFormat="1" applyFont="1" applyFill="1" applyBorder="1" applyAlignment="1">
      <alignment horizontal="center" vertical="top" wrapText="1"/>
      <protection/>
    </xf>
    <xf numFmtId="3" fontId="12" fillId="0" borderId="24" xfId="48" applyNumberFormat="1" applyFont="1" applyFill="1" applyBorder="1" applyAlignment="1">
      <alignment horizontal="center" vertical="top" wrapText="1"/>
      <protection/>
    </xf>
    <xf numFmtId="1" fontId="12" fillId="0" borderId="25" xfId="48" applyNumberFormat="1" applyFont="1" applyFill="1" applyBorder="1" applyAlignment="1">
      <alignment horizontal="center" vertical="top" wrapText="1"/>
      <protection/>
    </xf>
    <xf numFmtId="175" fontId="12" fillId="0" borderId="26" xfId="48" applyNumberFormat="1" applyFont="1" applyFill="1" applyBorder="1" applyAlignment="1">
      <alignment horizontal="center" vertical="top" wrapText="1"/>
      <protection/>
    </xf>
    <xf numFmtId="4" fontId="12" fillId="0" borderId="26" xfId="48" applyNumberFormat="1" applyFont="1" applyFill="1" applyBorder="1" applyAlignment="1">
      <alignment horizontal="center" vertical="top" wrapText="1"/>
      <protection/>
    </xf>
    <xf numFmtId="4" fontId="12" fillId="0" borderId="25" xfId="48" applyNumberFormat="1" applyFont="1" applyFill="1" applyBorder="1" applyAlignment="1">
      <alignment horizontal="center" vertical="top" wrapText="1"/>
      <protection/>
    </xf>
    <xf numFmtId="4" fontId="12" fillId="0" borderId="27" xfId="48" applyNumberFormat="1" applyFont="1" applyFill="1" applyBorder="1" applyAlignment="1">
      <alignment horizontal="center" vertical="top" wrapText="1"/>
      <protection/>
    </xf>
    <xf numFmtId="49" fontId="12" fillId="35" borderId="14" xfId="48" applyNumberFormat="1" applyFont="1" applyFill="1" applyBorder="1" applyAlignment="1">
      <alignment horizontal="center" vertical="top"/>
      <protection/>
    </xf>
    <xf numFmtId="49" fontId="12" fillId="35" borderId="15" xfId="48" applyNumberFormat="1" applyFont="1" applyFill="1" applyBorder="1" applyAlignment="1">
      <alignment horizontal="center" vertical="top" wrapText="1"/>
      <protection/>
    </xf>
    <xf numFmtId="2" fontId="12" fillId="35" borderId="15" xfId="48" applyNumberFormat="1" applyFont="1" applyFill="1" applyBorder="1" applyAlignment="1">
      <alignment horizontal="center" vertical="top"/>
      <protection/>
    </xf>
    <xf numFmtId="49" fontId="12" fillId="33" borderId="10" xfId="48" applyNumberFormat="1" applyFont="1" applyFill="1" applyBorder="1" applyAlignment="1">
      <alignment horizontal="center" vertical="top"/>
      <protection/>
    </xf>
    <xf numFmtId="49" fontId="12" fillId="33" borderId="11" xfId="48" applyNumberFormat="1" applyFont="1" applyFill="1" applyBorder="1" applyAlignment="1">
      <alignment horizontal="center" vertical="top" wrapText="1"/>
      <protection/>
    </xf>
    <xf numFmtId="0" fontId="12" fillId="0" borderId="11" xfId="48" applyFont="1" applyFill="1" applyBorder="1" applyAlignment="1">
      <alignment horizontal="center" vertical="top"/>
      <protection/>
    </xf>
    <xf numFmtId="0" fontId="12" fillId="0" borderId="12" xfId="48" applyFont="1" applyBorder="1" applyAlignment="1">
      <alignment horizontal="center" vertical="top"/>
      <protection/>
    </xf>
    <xf numFmtId="4" fontId="13" fillId="0" borderId="11" xfId="48" applyNumberFormat="1" applyFont="1" applyFill="1" applyBorder="1" applyAlignment="1">
      <alignment vertical="top"/>
      <protection/>
    </xf>
    <xf numFmtId="4" fontId="12" fillId="0" borderId="13" xfId="48" applyNumberFormat="1" applyFont="1" applyFill="1" applyBorder="1" applyAlignment="1">
      <alignment vertical="top"/>
      <protection/>
    </xf>
    <xf numFmtId="4" fontId="12" fillId="35" borderId="15" xfId="48" applyNumberFormat="1" applyFont="1" applyFill="1" applyBorder="1" applyAlignment="1">
      <alignment horizontal="center" vertical="top" wrapText="1"/>
      <protection/>
    </xf>
    <xf numFmtId="4" fontId="12" fillId="35" borderId="16" xfId="48" applyNumberFormat="1" applyFont="1" applyFill="1" applyBorder="1" applyAlignment="1">
      <alignment horizontal="center" vertical="top" wrapText="1"/>
      <protection/>
    </xf>
    <xf numFmtId="49" fontId="12" fillId="33" borderId="20" xfId="48" applyNumberFormat="1" applyFont="1" applyFill="1" applyBorder="1" applyAlignment="1">
      <alignment horizontal="center" vertical="top"/>
      <protection/>
    </xf>
    <xf numFmtId="49" fontId="12" fillId="33" borderId="0" xfId="48" applyNumberFormat="1" applyFont="1" applyFill="1" applyBorder="1" applyAlignment="1">
      <alignment horizontal="center" vertical="top" wrapText="1"/>
      <protection/>
    </xf>
    <xf numFmtId="0" fontId="12" fillId="0" borderId="0" xfId="48" applyFont="1" applyFill="1" applyBorder="1" applyAlignment="1">
      <alignment horizontal="center" vertical="top"/>
      <protection/>
    </xf>
    <xf numFmtId="0" fontId="12" fillId="0" borderId="0" xfId="48" applyFont="1" applyBorder="1" applyAlignment="1">
      <alignment horizontal="center" vertical="top"/>
      <protection/>
    </xf>
    <xf numFmtId="4" fontId="13" fillId="0" borderId="0" xfId="48" applyNumberFormat="1" applyFont="1" applyFill="1" applyBorder="1" applyAlignment="1">
      <alignment vertical="top"/>
      <protection/>
    </xf>
    <xf numFmtId="0" fontId="13" fillId="0" borderId="0" xfId="48" applyFont="1" applyBorder="1" applyAlignment="1">
      <alignment vertical="top" wrapText="1"/>
      <protection/>
    </xf>
    <xf numFmtId="49" fontId="12" fillId="35" borderId="14" xfId="48" applyNumberFormat="1" applyFont="1" applyFill="1" applyBorder="1" applyAlignment="1">
      <alignment horizontal="left" vertical="top"/>
      <protection/>
    </xf>
    <xf numFmtId="49" fontId="13" fillId="35" borderId="15" xfId="48" applyNumberFormat="1" applyFont="1" applyFill="1" applyBorder="1" applyAlignment="1">
      <alignment horizontal="center" vertical="top"/>
      <protection/>
    </xf>
    <xf numFmtId="49" fontId="12" fillId="35" borderId="15" xfId="48" applyNumberFormat="1" applyFont="1" applyFill="1" applyBorder="1" applyAlignment="1">
      <alignment horizontal="center" vertical="top"/>
      <protection/>
    </xf>
    <xf numFmtId="0" fontId="13" fillId="35" borderId="15" xfId="48" applyFont="1" applyFill="1" applyBorder="1" applyAlignment="1">
      <alignment vertical="top"/>
      <protection/>
    </xf>
    <xf numFmtId="1" fontId="12" fillId="35" borderId="15" xfId="48" applyNumberFormat="1" applyFont="1" applyFill="1" applyBorder="1" applyAlignment="1">
      <alignment horizontal="center" vertical="top"/>
      <protection/>
    </xf>
    <xf numFmtId="0" fontId="12" fillId="35" borderId="15" xfId="48" applyFont="1" applyFill="1" applyBorder="1" applyAlignment="1">
      <alignment horizontal="center" vertical="top"/>
      <protection/>
    </xf>
    <xf numFmtId="4" fontId="13" fillId="35" borderId="15" xfId="48" applyNumberFormat="1" applyFont="1" applyFill="1" applyBorder="1" applyAlignment="1">
      <alignment vertical="top"/>
      <protection/>
    </xf>
    <xf numFmtId="4" fontId="12" fillId="35" borderId="16" xfId="48" applyNumberFormat="1" applyFont="1" applyFill="1" applyBorder="1" applyAlignment="1">
      <alignment vertical="top"/>
      <protection/>
    </xf>
    <xf numFmtId="4" fontId="13" fillId="35" borderId="16" xfId="48" applyNumberFormat="1" applyFont="1" applyFill="1" applyBorder="1" applyAlignment="1">
      <alignment vertical="top"/>
      <protection/>
    </xf>
    <xf numFmtId="49" fontId="12" fillId="35" borderId="17" xfId="48" applyNumberFormat="1" applyFont="1" applyFill="1" applyBorder="1" applyAlignment="1">
      <alignment horizontal="left" vertical="top"/>
      <protection/>
    </xf>
    <xf numFmtId="49" fontId="13" fillId="35" borderId="18" xfId="48" applyNumberFormat="1" applyFont="1" applyFill="1" applyBorder="1" applyAlignment="1">
      <alignment horizontal="center" vertical="top"/>
      <protection/>
    </xf>
    <xf numFmtId="49" fontId="12" fillId="35" borderId="18" xfId="48" applyNumberFormat="1" applyFont="1" applyFill="1" applyBorder="1" applyAlignment="1">
      <alignment horizontal="center" vertical="top"/>
      <protection/>
    </xf>
    <xf numFmtId="0" fontId="13" fillId="35" borderId="18" xfId="48" applyFont="1" applyFill="1" applyBorder="1" applyAlignment="1">
      <alignment vertical="top"/>
      <protection/>
    </xf>
    <xf numFmtId="1" fontId="12" fillId="35" borderId="18" xfId="48" applyNumberFormat="1" applyFont="1" applyFill="1" applyBorder="1" applyAlignment="1">
      <alignment horizontal="center" vertical="top"/>
      <protection/>
    </xf>
    <xf numFmtId="0" fontId="12" fillId="35" borderId="18" xfId="48" applyFont="1" applyFill="1" applyBorder="1" applyAlignment="1">
      <alignment horizontal="center" vertical="top"/>
      <protection/>
    </xf>
    <xf numFmtId="4" fontId="13" fillId="35" borderId="18" xfId="48" applyNumberFormat="1" applyFont="1" applyFill="1" applyBorder="1" applyAlignment="1">
      <alignment vertical="top"/>
      <protection/>
    </xf>
    <xf numFmtId="4" fontId="12" fillId="35" borderId="19" xfId="48" applyNumberFormat="1" applyFont="1" applyFill="1" applyBorder="1" applyAlignment="1">
      <alignment vertical="top"/>
      <protection/>
    </xf>
    <xf numFmtId="49" fontId="12" fillId="0" borderId="22" xfId="48" applyNumberFormat="1" applyFont="1" applyFill="1" applyBorder="1" applyAlignment="1" applyProtection="1">
      <alignment vertical="top" textRotation="90" wrapText="1"/>
      <protection/>
    </xf>
    <xf numFmtId="49" fontId="12" fillId="0" borderId="23" xfId="48" applyNumberFormat="1" applyFont="1" applyFill="1" applyBorder="1" applyAlignment="1">
      <alignment vertical="top" wrapText="1"/>
      <protection/>
    </xf>
    <xf numFmtId="1" fontId="12" fillId="0" borderId="25" xfId="48" applyNumberFormat="1" applyFont="1" applyFill="1" applyBorder="1" applyAlignment="1">
      <alignment vertical="top" wrapText="1"/>
      <protection/>
    </xf>
    <xf numFmtId="175" fontId="12" fillId="0" borderId="26" xfId="48" applyNumberFormat="1" applyFont="1" applyFill="1" applyBorder="1" applyAlignment="1">
      <alignment vertical="top" wrapText="1"/>
      <protection/>
    </xf>
    <xf numFmtId="4" fontId="12" fillId="0" borderId="26" xfId="48" applyNumberFormat="1" applyFont="1" applyFill="1" applyBorder="1" applyAlignment="1">
      <alignment vertical="top" wrapText="1"/>
      <protection/>
    </xf>
    <xf numFmtId="4" fontId="12" fillId="0" borderId="25" xfId="48" applyNumberFormat="1" applyFont="1" applyFill="1" applyBorder="1" applyAlignment="1">
      <alignment vertical="top" wrapText="1"/>
      <protection/>
    </xf>
    <xf numFmtId="4" fontId="12" fillId="0" borderId="27" xfId="48" applyNumberFormat="1" applyFont="1" applyFill="1" applyBorder="1" applyAlignment="1">
      <alignment vertical="top" wrapText="1"/>
      <protection/>
    </xf>
    <xf numFmtId="49" fontId="12" fillId="35" borderId="14" xfId="48" applyNumberFormat="1" applyFont="1" applyFill="1" applyBorder="1" applyAlignment="1">
      <alignment vertical="top"/>
      <protection/>
    </xf>
    <xf numFmtId="49" fontId="12" fillId="35" borderId="15" xfId="48" applyNumberFormat="1" applyFont="1" applyFill="1" applyBorder="1" applyAlignment="1">
      <alignment vertical="top" wrapText="1"/>
      <protection/>
    </xf>
    <xf numFmtId="2" fontId="12" fillId="35" borderId="15" xfId="48" applyNumberFormat="1" applyFont="1" applyFill="1" applyBorder="1" applyAlignment="1">
      <alignment vertical="top"/>
      <protection/>
    </xf>
    <xf numFmtId="49" fontId="12" fillId="33" borderId="10" xfId="48" applyNumberFormat="1" applyFont="1" applyFill="1" applyBorder="1" applyAlignment="1">
      <alignment vertical="top"/>
      <protection/>
    </xf>
    <xf numFmtId="49" fontId="12" fillId="33" borderId="11" xfId="48" applyNumberFormat="1" applyFont="1" applyFill="1" applyBorder="1" applyAlignment="1">
      <alignment vertical="top" wrapText="1"/>
      <protection/>
    </xf>
    <xf numFmtId="0" fontId="12" fillId="0" borderId="11" xfId="48" applyFont="1" applyFill="1" applyBorder="1" applyAlignment="1">
      <alignment vertical="top"/>
      <protection/>
    </xf>
    <xf numFmtId="0" fontId="12" fillId="0" borderId="12" xfId="48" applyFont="1" applyBorder="1" applyAlignment="1">
      <alignment vertical="top"/>
      <protection/>
    </xf>
    <xf numFmtId="2" fontId="12" fillId="35" borderId="15" xfId="48" applyNumberFormat="1" applyFont="1" applyFill="1" applyBorder="1" applyAlignment="1">
      <alignment vertical="top" wrapText="1"/>
      <protection/>
    </xf>
    <xf numFmtId="4" fontId="12" fillId="35" borderId="15" xfId="48" applyNumberFormat="1" applyFont="1" applyFill="1" applyBorder="1" applyAlignment="1">
      <alignment vertical="top" wrapText="1"/>
      <protection/>
    </xf>
    <xf numFmtId="4" fontId="12" fillId="35" borderId="16" xfId="48" applyNumberFormat="1" applyFont="1" applyFill="1" applyBorder="1" applyAlignment="1">
      <alignment vertical="top" wrapText="1"/>
      <protection/>
    </xf>
    <xf numFmtId="0" fontId="58" fillId="0" borderId="12" xfId="48" applyFont="1" applyBorder="1" applyAlignment="1">
      <alignment vertical="top"/>
      <protection/>
    </xf>
    <xf numFmtId="0" fontId="59" fillId="0" borderId="12" xfId="48" applyFont="1" applyBorder="1" applyAlignment="1">
      <alignment vertical="top" wrapText="1"/>
      <protection/>
    </xf>
    <xf numFmtId="49" fontId="12" fillId="33" borderId="20" xfId="48" applyNumberFormat="1" applyFont="1" applyFill="1" applyBorder="1" applyAlignment="1">
      <alignment vertical="top"/>
      <protection/>
    </xf>
    <xf numFmtId="49" fontId="12" fillId="33" borderId="0" xfId="48" applyNumberFormat="1" applyFont="1" applyFill="1" applyBorder="1" applyAlignment="1">
      <alignment vertical="top" wrapText="1"/>
      <protection/>
    </xf>
    <xf numFmtId="0" fontId="12" fillId="0" borderId="0" xfId="48" applyFont="1" applyFill="1" applyBorder="1" applyAlignment="1">
      <alignment vertical="top"/>
      <protection/>
    </xf>
    <xf numFmtId="0" fontId="58" fillId="0" borderId="0" xfId="48" applyFont="1" applyBorder="1" applyAlignment="1">
      <alignment vertical="top" wrapText="1"/>
      <protection/>
    </xf>
    <xf numFmtId="0" fontId="12" fillId="0" borderId="0" xfId="48" applyFont="1" applyBorder="1" applyAlignment="1">
      <alignment vertical="top"/>
      <protection/>
    </xf>
    <xf numFmtId="49" fontId="13" fillId="35" borderId="15" xfId="48" applyNumberFormat="1" applyFont="1" applyFill="1" applyBorder="1" applyAlignment="1">
      <alignment vertical="top"/>
      <protection/>
    </xf>
    <xf numFmtId="49" fontId="12" fillId="35" borderId="15" xfId="48" applyNumberFormat="1" applyFont="1" applyFill="1" applyBorder="1" applyAlignment="1">
      <alignment vertical="top"/>
      <protection/>
    </xf>
    <xf numFmtId="1" fontId="12" fillId="35" borderId="15" xfId="48" applyNumberFormat="1" applyFont="1" applyFill="1" applyBorder="1" applyAlignment="1">
      <alignment vertical="top"/>
      <protection/>
    </xf>
    <xf numFmtId="0" fontId="12" fillId="35" borderId="15" xfId="48" applyFont="1" applyFill="1" applyBorder="1" applyAlignment="1">
      <alignment vertical="top"/>
      <protection/>
    </xf>
    <xf numFmtId="49" fontId="12" fillId="35" borderId="17" xfId="48" applyNumberFormat="1" applyFont="1" applyFill="1" applyBorder="1" applyAlignment="1">
      <alignment vertical="top"/>
      <protection/>
    </xf>
    <xf numFmtId="49" fontId="13" fillId="35" borderId="18" xfId="48" applyNumberFormat="1" applyFont="1" applyFill="1" applyBorder="1" applyAlignment="1">
      <alignment vertical="top"/>
      <protection/>
    </xf>
    <xf numFmtId="49" fontId="12" fillId="35" borderId="18" xfId="48" applyNumberFormat="1" applyFont="1" applyFill="1" applyBorder="1" applyAlignment="1">
      <alignment vertical="top"/>
      <protection/>
    </xf>
    <xf numFmtId="1" fontId="12" fillId="35" borderId="18" xfId="48" applyNumberFormat="1" applyFont="1" applyFill="1" applyBorder="1" applyAlignment="1">
      <alignment vertical="top"/>
      <protection/>
    </xf>
    <xf numFmtId="0" fontId="12" fillId="35" borderId="18" xfId="48" applyFont="1" applyFill="1" applyBorder="1" applyAlignment="1">
      <alignment vertical="top"/>
      <protection/>
    </xf>
    <xf numFmtId="49" fontId="5" fillId="35" borderId="14" xfId="48" applyNumberFormat="1" applyFont="1" applyFill="1" applyBorder="1" applyAlignment="1">
      <alignment horizontal="center" vertical="top"/>
      <protection/>
    </xf>
    <xf numFmtId="49" fontId="5" fillId="35" borderId="15" xfId="48" applyNumberFormat="1" applyFont="1" applyFill="1" applyBorder="1" applyAlignment="1">
      <alignment horizontal="center" vertical="top" wrapText="1"/>
      <protection/>
    </xf>
    <xf numFmtId="2" fontId="5" fillId="35" borderId="15" xfId="48" applyNumberFormat="1" applyFont="1" applyFill="1" applyBorder="1" applyAlignment="1">
      <alignment horizontal="center" vertical="top"/>
      <protection/>
    </xf>
    <xf numFmtId="0" fontId="32" fillId="0" borderId="11" xfId="48" applyFont="1" applyFill="1" applyBorder="1" applyAlignment="1">
      <alignment horizontal="center" vertical="top"/>
      <protection/>
    </xf>
    <xf numFmtId="3" fontId="33" fillId="0" borderId="0" xfId="48" applyNumberFormat="1" applyFont="1" applyBorder="1" applyAlignment="1">
      <alignment horizontal="left" vertical="top" wrapText="1"/>
      <protection/>
    </xf>
    <xf numFmtId="49" fontId="32" fillId="34" borderId="14" xfId="48" applyNumberFormat="1" applyFont="1" applyFill="1" applyBorder="1" applyAlignment="1">
      <alignment horizontal="center" vertical="top"/>
      <protection/>
    </xf>
    <xf numFmtId="49" fontId="32" fillId="34" borderId="15" xfId="48" applyNumberFormat="1" applyFont="1" applyFill="1" applyBorder="1" applyAlignment="1">
      <alignment horizontal="center" vertical="top" wrapText="1"/>
      <protection/>
    </xf>
    <xf numFmtId="2" fontId="32" fillId="34" borderId="15" xfId="48" applyNumberFormat="1" applyFont="1" applyFill="1" applyBorder="1" applyAlignment="1">
      <alignment horizontal="center" vertical="top"/>
      <protection/>
    </xf>
    <xf numFmtId="4" fontId="32" fillId="34" borderId="16" xfId="48" applyNumberFormat="1" applyFont="1" applyFill="1" applyBorder="1" applyAlignment="1">
      <alignment horizontal="center" vertical="top" wrapText="1"/>
      <protection/>
    </xf>
    <xf numFmtId="49" fontId="32" fillId="34" borderId="14" xfId="48" applyNumberFormat="1" applyFont="1" applyFill="1" applyBorder="1" applyAlignment="1">
      <alignment horizontal="left" vertical="top"/>
      <protection/>
    </xf>
    <xf numFmtId="49" fontId="33" fillId="34" borderId="15" xfId="48" applyNumberFormat="1" applyFont="1" applyFill="1" applyBorder="1" applyAlignment="1">
      <alignment horizontal="center" vertical="top"/>
      <protection/>
    </xf>
    <xf numFmtId="49" fontId="32" fillId="34" borderId="15" xfId="48" applyNumberFormat="1" applyFont="1" applyFill="1" applyBorder="1" applyAlignment="1">
      <alignment horizontal="center" vertical="top"/>
      <protection/>
    </xf>
    <xf numFmtId="0" fontId="33" fillId="34" borderId="15" xfId="48" applyFont="1" applyFill="1" applyBorder="1" applyAlignment="1">
      <alignment vertical="top"/>
      <protection/>
    </xf>
    <xf numFmtId="1" fontId="32" fillId="34" borderId="15" xfId="48" applyNumberFormat="1" applyFont="1" applyFill="1" applyBorder="1" applyAlignment="1">
      <alignment horizontal="center" vertical="top"/>
      <protection/>
    </xf>
    <xf numFmtId="0" fontId="32" fillId="34" borderId="15" xfId="48" applyFont="1" applyFill="1" applyBorder="1" applyAlignment="1">
      <alignment horizontal="center" vertical="top"/>
      <protection/>
    </xf>
    <xf numFmtId="4" fontId="33" fillId="34" borderId="15" xfId="48" applyNumberFormat="1" applyFont="1" applyFill="1" applyBorder="1" applyAlignment="1">
      <alignment vertical="top"/>
      <protection/>
    </xf>
    <xf numFmtId="4" fontId="32" fillId="34" borderId="16" xfId="48" applyNumberFormat="1" applyFont="1" applyFill="1" applyBorder="1" applyAlignment="1">
      <alignment vertical="top"/>
      <protection/>
    </xf>
    <xf numFmtId="4" fontId="33" fillId="34" borderId="16" xfId="48" applyNumberFormat="1" applyFont="1" applyFill="1" applyBorder="1" applyAlignment="1">
      <alignment vertical="top"/>
      <protection/>
    </xf>
    <xf numFmtId="49" fontId="32" fillId="34" borderId="17" xfId="48" applyNumberFormat="1" applyFont="1" applyFill="1" applyBorder="1" applyAlignment="1">
      <alignment horizontal="left" vertical="top"/>
      <protection/>
    </xf>
    <xf numFmtId="49" fontId="33" fillId="34" borderId="18" xfId="48" applyNumberFormat="1" applyFont="1" applyFill="1" applyBorder="1" applyAlignment="1">
      <alignment horizontal="center" vertical="top"/>
      <protection/>
    </xf>
    <xf numFmtId="49" fontId="32" fillId="34" borderId="18" xfId="48" applyNumberFormat="1" applyFont="1" applyFill="1" applyBorder="1" applyAlignment="1">
      <alignment horizontal="center" vertical="top"/>
      <protection/>
    </xf>
    <xf numFmtId="1" fontId="32" fillId="34" borderId="18" xfId="48" applyNumberFormat="1" applyFont="1" applyFill="1" applyBorder="1" applyAlignment="1">
      <alignment horizontal="center" vertical="top"/>
      <protection/>
    </xf>
    <xf numFmtId="0" fontId="32" fillId="34" borderId="18" xfId="48" applyFont="1" applyFill="1" applyBorder="1" applyAlignment="1">
      <alignment horizontal="center" vertical="top"/>
      <protection/>
    </xf>
    <xf numFmtId="4" fontId="33" fillId="34" borderId="18" xfId="48" applyNumberFormat="1" applyFont="1" applyFill="1" applyBorder="1" applyAlignment="1">
      <alignment vertical="top"/>
      <protection/>
    </xf>
    <xf numFmtId="4" fontId="32" fillId="34" borderId="19" xfId="48" applyNumberFormat="1" applyFont="1" applyFill="1" applyBorder="1" applyAlignment="1">
      <alignment vertical="top"/>
      <protection/>
    </xf>
    <xf numFmtId="0" fontId="2" fillId="0" borderId="0" xfId="48" applyFont="1" applyAlignment="1">
      <alignment vertical="top"/>
      <protection/>
    </xf>
    <xf numFmtId="3" fontId="33" fillId="0" borderId="12" xfId="48" applyNumberFormat="1" applyFont="1" applyBorder="1" applyAlignment="1">
      <alignment horizontal="left" vertical="top" wrapText="1"/>
      <protection/>
    </xf>
    <xf numFmtId="3" fontId="50" fillId="0" borderId="12" xfId="48" applyNumberFormat="1" applyFont="1" applyBorder="1" applyAlignment="1">
      <alignment horizontal="left" vertical="top" wrapText="1"/>
      <protection/>
    </xf>
    <xf numFmtId="49" fontId="5" fillId="34" borderId="14" xfId="48" applyNumberFormat="1" applyFont="1" applyFill="1" applyBorder="1" applyAlignment="1">
      <alignment horizontal="center" vertical="top"/>
      <protection/>
    </xf>
    <xf numFmtId="49" fontId="5" fillId="34" borderId="15" xfId="48" applyNumberFormat="1" applyFont="1" applyFill="1" applyBorder="1" applyAlignment="1">
      <alignment horizontal="center" vertical="top" wrapText="1"/>
      <protection/>
    </xf>
    <xf numFmtId="2" fontId="5" fillId="34" borderId="15" xfId="48" applyNumberFormat="1" applyFont="1" applyFill="1" applyBorder="1" applyAlignment="1">
      <alignment horizontal="center" vertical="top"/>
      <protection/>
    </xf>
    <xf numFmtId="2" fontId="5" fillId="34" borderId="15" xfId="48" applyNumberFormat="1" applyFont="1" applyFill="1" applyBorder="1" applyAlignment="1">
      <alignment horizontal="center" vertical="top" wrapText="1"/>
      <protection/>
    </xf>
    <xf numFmtId="4" fontId="5" fillId="34" borderId="15" xfId="48" applyNumberFormat="1" applyFont="1" applyFill="1" applyBorder="1" applyAlignment="1">
      <alignment horizontal="center" vertical="top" wrapText="1"/>
      <protection/>
    </xf>
    <xf numFmtId="4" fontId="5" fillId="34" borderId="16" xfId="48" applyNumberFormat="1" applyFont="1" applyFill="1" applyBorder="1" applyAlignment="1">
      <alignment horizontal="center" vertical="top" wrapText="1"/>
      <protection/>
    </xf>
    <xf numFmtId="0" fontId="13" fillId="0" borderId="28" xfId="48" applyFont="1" applyBorder="1" applyAlignment="1">
      <alignment vertical="top" wrapText="1"/>
      <protection/>
    </xf>
    <xf numFmtId="4" fontId="12" fillId="0" borderId="21" xfId="48" applyNumberFormat="1" applyFont="1" applyFill="1" applyBorder="1" applyAlignment="1">
      <alignment vertical="top"/>
      <protection/>
    </xf>
    <xf numFmtId="0" fontId="13" fillId="0" borderId="29" xfId="48" applyFont="1" applyBorder="1" applyAlignment="1">
      <alignment vertical="top" wrapText="1"/>
      <protection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vertical="center"/>
    </xf>
    <xf numFmtId="49" fontId="12" fillId="0" borderId="30" xfId="0" applyNumberFormat="1" applyFont="1" applyBorder="1" applyAlignment="1">
      <alignment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4" fontId="33" fillId="0" borderId="12" xfId="0" applyNumberFormat="1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/>
    </xf>
    <xf numFmtId="0" fontId="33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0" fontId="36" fillId="0" borderId="31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7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48" applyFont="1" applyAlignment="1">
      <alignment vertical="top"/>
      <protection/>
    </xf>
    <xf numFmtId="49" fontId="32" fillId="0" borderId="0" xfId="48" applyNumberFormat="1" applyFont="1" applyBorder="1" applyAlignment="1">
      <alignment vertical="center"/>
      <protection/>
    </xf>
    <xf numFmtId="0" fontId="33" fillId="0" borderId="0" xfId="48" applyFont="1" applyBorder="1" applyAlignment="1">
      <alignment vertical="center"/>
      <protection/>
    </xf>
    <xf numFmtId="49" fontId="32" fillId="35" borderId="14" xfId="48" applyNumberFormat="1" applyFont="1" applyFill="1" applyBorder="1" applyAlignment="1">
      <alignment horizontal="center" vertical="center"/>
      <protection/>
    </xf>
    <xf numFmtId="49" fontId="32" fillId="35" borderId="15" xfId="48" applyNumberFormat="1" applyFont="1" applyFill="1" applyBorder="1" applyAlignment="1">
      <alignment horizontal="center" vertical="center" wrapText="1"/>
      <protection/>
    </xf>
    <xf numFmtId="2" fontId="32" fillId="35" borderId="15" xfId="48" applyNumberFormat="1" applyFont="1" applyFill="1" applyBorder="1" applyAlignment="1">
      <alignment horizontal="center" vertical="center"/>
      <protection/>
    </xf>
    <xf numFmtId="0" fontId="59" fillId="0" borderId="32" xfId="0" applyFont="1" applyBorder="1" applyAlignment="1">
      <alignment horizontal="left" vertical="top"/>
    </xf>
    <xf numFmtId="0" fontId="14" fillId="0" borderId="0" xfId="48" applyFont="1" applyAlignment="1">
      <alignment vertical="center"/>
      <protection/>
    </xf>
    <xf numFmtId="2" fontId="15" fillId="0" borderId="0" xfId="48" applyNumberFormat="1" applyFont="1" applyAlignment="1">
      <alignment horizontal="left" vertical="center"/>
      <protection/>
    </xf>
    <xf numFmtId="0" fontId="16" fillId="0" borderId="0" xfId="48" applyFont="1" applyAlignment="1">
      <alignment horizontal="center" vertical="center"/>
      <protection/>
    </xf>
    <xf numFmtId="49" fontId="3" fillId="0" borderId="0" xfId="48" applyNumberFormat="1" applyFont="1" applyBorder="1" applyAlignment="1">
      <alignment vertical="center"/>
      <protection/>
    </xf>
    <xf numFmtId="0" fontId="2" fillId="0" borderId="0" xfId="48" applyFont="1" applyBorder="1" applyAlignment="1">
      <alignment vertical="top"/>
      <protection/>
    </xf>
    <xf numFmtId="0" fontId="16" fillId="0" borderId="0" xfId="48" applyFont="1" applyAlignment="1">
      <alignment vertical="center"/>
      <protection/>
    </xf>
    <xf numFmtId="4" fontId="16" fillId="0" borderId="0" xfId="48" applyNumberFormat="1" applyFont="1" applyAlignment="1">
      <alignment vertical="center"/>
      <protection/>
    </xf>
    <xf numFmtId="4" fontId="2" fillId="0" borderId="0" xfId="48" applyNumberFormat="1" applyFont="1" applyAlignment="1">
      <alignment vertical="center"/>
      <protection/>
    </xf>
    <xf numFmtId="49" fontId="3" fillId="0" borderId="0" xfId="48" applyNumberFormat="1" applyFont="1" applyAlignment="1">
      <alignment horizontal="center" vertical="center"/>
      <protection/>
    </xf>
    <xf numFmtId="49" fontId="2" fillId="0" borderId="0" xfId="48" applyNumberFormat="1" applyFont="1" applyAlignment="1">
      <alignment horizontal="center" vertical="center"/>
      <protection/>
    </xf>
    <xf numFmtId="1" fontId="3" fillId="0" borderId="0" xfId="48" applyNumberFormat="1" applyFont="1" applyAlignment="1">
      <alignment horizontal="center" vertical="center"/>
      <protection/>
    </xf>
    <xf numFmtId="0" fontId="3" fillId="0" borderId="0" xfId="48" applyFont="1" applyAlignment="1">
      <alignment horizontal="center" vertical="center"/>
      <protection/>
    </xf>
    <xf numFmtId="3" fontId="13" fillId="0" borderId="0" xfId="48" applyNumberFormat="1" applyFont="1" applyBorder="1" applyAlignment="1">
      <alignment vertical="top" wrapText="1"/>
      <protection/>
    </xf>
    <xf numFmtId="49" fontId="12" fillId="33" borderId="33" xfId="48" applyNumberFormat="1" applyFont="1" applyFill="1" applyBorder="1" applyAlignment="1">
      <alignment horizontal="center" vertical="top"/>
      <protection/>
    </xf>
    <xf numFmtId="49" fontId="12" fillId="33" borderId="34" xfId="48" applyNumberFormat="1" applyFont="1" applyFill="1" applyBorder="1" applyAlignment="1">
      <alignment horizontal="center" vertical="top" wrapText="1"/>
      <protection/>
    </xf>
    <xf numFmtId="0" fontId="12" fillId="0" borderId="35" xfId="48" applyFont="1" applyFill="1" applyBorder="1" applyAlignment="1">
      <alignment horizontal="center" vertical="top"/>
      <protection/>
    </xf>
    <xf numFmtId="0" fontId="12" fillId="0" borderId="28" xfId="48" applyFont="1" applyBorder="1" applyAlignment="1">
      <alignment horizontal="center" vertical="top"/>
      <protection/>
    </xf>
    <xf numFmtId="4" fontId="13" fillId="0" borderId="34" xfId="48" applyNumberFormat="1" applyFont="1" applyFill="1" applyBorder="1" applyAlignment="1">
      <alignment vertical="top"/>
      <protection/>
    </xf>
    <xf numFmtId="4" fontId="12" fillId="0" borderId="36" xfId="48" applyNumberFormat="1" applyFont="1" applyFill="1" applyBorder="1" applyAlignment="1">
      <alignment vertical="top"/>
      <protection/>
    </xf>
    <xf numFmtId="0" fontId="12" fillId="0" borderId="37" xfId="48" applyFont="1" applyFill="1" applyBorder="1" applyAlignment="1">
      <alignment horizontal="center" vertical="top"/>
      <protection/>
    </xf>
    <xf numFmtId="0" fontId="60" fillId="0" borderId="12" xfId="0" applyFont="1" applyBorder="1" applyAlignment="1">
      <alignment vertical="top" wrapText="1"/>
    </xf>
    <xf numFmtId="4" fontId="13" fillId="0" borderId="38" xfId="48" applyNumberFormat="1" applyFont="1" applyFill="1" applyBorder="1" applyAlignment="1">
      <alignment vertical="top"/>
      <protection/>
    </xf>
    <xf numFmtId="0" fontId="13" fillId="34" borderId="31" xfId="48" applyFont="1" applyFill="1" applyBorder="1" applyAlignment="1">
      <alignment vertical="top"/>
      <protection/>
    </xf>
    <xf numFmtId="0" fontId="13" fillId="34" borderId="39" xfId="48" applyFont="1" applyFill="1" applyBorder="1" applyAlignment="1">
      <alignment vertical="top"/>
      <protection/>
    </xf>
    <xf numFmtId="0" fontId="13" fillId="34" borderId="18" xfId="48" applyFont="1" applyFill="1" applyBorder="1" applyAlignment="1">
      <alignment vertical="top"/>
      <protection/>
    </xf>
    <xf numFmtId="49" fontId="3" fillId="0" borderId="0" xfId="48" applyNumberFormat="1" applyFont="1" applyBorder="1" applyAlignment="1">
      <alignment horizontal="center" vertical="center"/>
      <protection/>
    </xf>
    <xf numFmtId="49" fontId="2" fillId="0" borderId="0" xfId="48" applyNumberFormat="1" applyFont="1" applyBorder="1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4" fontId="2" fillId="0" borderId="0" xfId="48" applyNumberFormat="1" applyFont="1" applyAlignment="1">
      <alignment vertical="top"/>
      <protection/>
    </xf>
    <xf numFmtId="1" fontId="3" fillId="0" borderId="0" xfId="48" applyNumberFormat="1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4" fontId="2" fillId="0" borderId="0" xfId="48" applyNumberFormat="1" applyFont="1" applyBorder="1" applyAlignment="1">
      <alignment vertical="center"/>
      <protection/>
    </xf>
    <xf numFmtId="4" fontId="2" fillId="0" borderId="0" xfId="48" applyNumberFormat="1" applyFont="1" applyBorder="1" applyAlignment="1">
      <alignment vertical="top"/>
      <protection/>
    </xf>
    <xf numFmtId="4" fontId="2" fillId="0" borderId="0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vertical="top"/>
      <protection/>
    </xf>
    <xf numFmtId="4" fontId="14" fillId="0" borderId="0" xfId="48" applyNumberFormat="1" applyFont="1" applyAlignment="1">
      <alignment vertical="center"/>
      <protection/>
    </xf>
    <xf numFmtId="0" fontId="13" fillId="0" borderId="12" xfId="48" applyFont="1" applyBorder="1" applyAlignment="1">
      <alignment vertical="top" wrapText="1"/>
      <protection/>
    </xf>
    <xf numFmtId="0" fontId="14" fillId="0" borderId="0" xfId="48" applyFont="1" applyAlignment="1">
      <alignment vertical="top"/>
      <protection/>
    </xf>
    <xf numFmtId="2" fontId="39" fillId="0" borderId="0" xfId="48" applyNumberFormat="1" applyFont="1" applyAlignment="1">
      <alignment horizontal="left" vertical="top"/>
      <protection/>
    </xf>
    <xf numFmtId="0" fontId="40" fillId="0" borderId="0" xfId="48" applyFont="1" applyAlignment="1">
      <alignment horizontal="center" vertical="top"/>
      <protection/>
    </xf>
    <xf numFmtId="49" fontId="12" fillId="0" borderId="0" xfId="48" applyNumberFormat="1" applyFont="1" applyBorder="1" applyAlignment="1">
      <alignment vertical="top"/>
      <protection/>
    </xf>
    <xf numFmtId="0" fontId="13" fillId="0" borderId="0" xfId="48" applyFont="1" applyBorder="1" applyAlignment="1">
      <alignment vertical="top"/>
      <protection/>
    </xf>
    <xf numFmtId="0" fontId="40" fillId="0" borderId="0" xfId="48" applyFont="1" applyAlignment="1">
      <alignment vertical="top"/>
      <protection/>
    </xf>
    <xf numFmtId="4" fontId="40" fillId="0" borderId="0" xfId="48" applyNumberFormat="1" applyFont="1" applyAlignment="1">
      <alignment vertical="top"/>
      <protection/>
    </xf>
    <xf numFmtId="4" fontId="13" fillId="0" borderId="0" xfId="48" applyNumberFormat="1" applyFont="1" applyAlignment="1">
      <alignment vertical="top"/>
      <protection/>
    </xf>
    <xf numFmtId="49" fontId="12" fillId="0" borderId="0" xfId="48" applyNumberFormat="1" applyFont="1" applyAlignment="1">
      <alignment horizontal="center" vertical="top"/>
      <protection/>
    </xf>
    <xf numFmtId="49" fontId="13" fillId="0" borderId="0" xfId="48" applyNumberFormat="1" applyFont="1" applyAlignment="1">
      <alignment horizontal="center" vertical="top"/>
      <protection/>
    </xf>
    <xf numFmtId="1" fontId="12" fillId="0" borderId="0" xfId="48" applyNumberFormat="1" applyFont="1" applyAlignment="1">
      <alignment horizontal="center" vertical="top"/>
      <protection/>
    </xf>
    <xf numFmtId="0" fontId="12" fillId="0" borderId="0" xfId="48" applyFont="1" applyAlignment="1">
      <alignment horizontal="center" vertical="top"/>
      <protection/>
    </xf>
    <xf numFmtId="0" fontId="13" fillId="0" borderId="12" xfId="48" applyFont="1" applyBorder="1" applyAlignment="1">
      <alignment horizontal="left" vertical="top" wrapText="1"/>
      <protection/>
    </xf>
    <xf numFmtId="3" fontId="13" fillId="0" borderId="0" xfId="48" applyNumberFormat="1" applyFont="1" applyBorder="1" applyAlignment="1">
      <alignment horizontal="left" vertical="top" wrapText="1"/>
      <protection/>
    </xf>
    <xf numFmtId="49" fontId="12" fillId="34" borderId="14" xfId="48" applyNumberFormat="1" applyFont="1" applyFill="1" applyBorder="1" applyAlignment="1">
      <alignment horizontal="center" vertical="top"/>
      <protection/>
    </xf>
    <xf numFmtId="49" fontId="12" fillId="34" borderId="15" xfId="48" applyNumberFormat="1" applyFont="1" applyFill="1" applyBorder="1" applyAlignment="1">
      <alignment horizontal="center" vertical="top" wrapText="1"/>
      <protection/>
    </xf>
    <xf numFmtId="2" fontId="12" fillId="34" borderId="15" xfId="48" applyNumberFormat="1" applyFont="1" applyFill="1" applyBorder="1" applyAlignment="1">
      <alignment horizontal="center" vertical="top"/>
      <protection/>
    </xf>
    <xf numFmtId="4" fontId="12" fillId="34" borderId="16" xfId="48" applyNumberFormat="1" applyFont="1" applyFill="1" applyBorder="1" applyAlignment="1">
      <alignment horizontal="center" vertical="top" wrapText="1"/>
      <protection/>
    </xf>
    <xf numFmtId="49" fontId="12" fillId="34" borderId="14" xfId="48" applyNumberFormat="1" applyFont="1" applyFill="1" applyBorder="1" applyAlignment="1">
      <alignment horizontal="left" vertical="top"/>
      <protection/>
    </xf>
    <xf numFmtId="49" fontId="13" fillId="34" borderId="15" xfId="48" applyNumberFormat="1" applyFont="1" applyFill="1" applyBorder="1" applyAlignment="1">
      <alignment horizontal="center" vertical="top"/>
      <protection/>
    </xf>
    <xf numFmtId="49" fontId="12" fillId="34" borderId="15" xfId="48" applyNumberFormat="1" applyFont="1" applyFill="1" applyBorder="1" applyAlignment="1">
      <alignment horizontal="center" vertical="top"/>
      <protection/>
    </xf>
    <xf numFmtId="0" fontId="13" fillId="34" borderId="15" xfId="48" applyFont="1" applyFill="1" applyBorder="1" applyAlignment="1">
      <alignment vertical="top"/>
      <protection/>
    </xf>
    <xf numFmtId="1" fontId="12" fillId="34" borderId="15" xfId="48" applyNumberFormat="1" applyFont="1" applyFill="1" applyBorder="1" applyAlignment="1">
      <alignment horizontal="center" vertical="top"/>
      <protection/>
    </xf>
    <xf numFmtId="0" fontId="12" fillId="34" borderId="15" xfId="48" applyFont="1" applyFill="1" applyBorder="1" applyAlignment="1">
      <alignment horizontal="center" vertical="top"/>
      <protection/>
    </xf>
    <xf numFmtId="4" fontId="13" fillId="34" borderId="15" xfId="48" applyNumberFormat="1" applyFont="1" applyFill="1" applyBorder="1" applyAlignment="1">
      <alignment vertical="top"/>
      <protection/>
    </xf>
    <xf numFmtId="4" fontId="12" fillId="34" borderId="16" xfId="48" applyNumberFormat="1" applyFont="1" applyFill="1" applyBorder="1" applyAlignment="1">
      <alignment vertical="top"/>
      <protection/>
    </xf>
    <xf numFmtId="4" fontId="13" fillId="34" borderId="16" xfId="48" applyNumberFormat="1" applyFont="1" applyFill="1" applyBorder="1" applyAlignment="1">
      <alignment vertical="top"/>
      <protection/>
    </xf>
    <xf numFmtId="49" fontId="12" fillId="34" borderId="17" xfId="48" applyNumberFormat="1" applyFont="1" applyFill="1" applyBorder="1" applyAlignment="1">
      <alignment horizontal="left" vertical="top"/>
      <protection/>
    </xf>
    <xf numFmtId="49" fontId="13" fillId="34" borderId="18" xfId="48" applyNumberFormat="1" applyFont="1" applyFill="1" applyBorder="1" applyAlignment="1">
      <alignment horizontal="center" vertical="top"/>
      <protection/>
    </xf>
    <xf numFmtId="49" fontId="12" fillId="34" borderId="18" xfId="48" applyNumberFormat="1" applyFont="1" applyFill="1" applyBorder="1" applyAlignment="1">
      <alignment horizontal="center" vertical="top"/>
      <protection/>
    </xf>
    <xf numFmtId="1" fontId="12" fillId="34" borderId="18" xfId="48" applyNumberFormat="1" applyFont="1" applyFill="1" applyBorder="1" applyAlignment="1">
      <alignment horizontal="center" vertical="top"/>
      <protection/>
    </xf>
    <xf numFmtId="0" fontId="12" fillId="34" borderId="18" xfId="48" applyFont="1" applyFill="1" applyBorder="1" applyAlignment="1">
      <alignment horizontal="center" vertical="top"/>
      <protection/>
    </xf>
    <xf numFmtId="4" fontId="13" fillId="34" borderId="18" xfId="48" applyNumberFormat="1" applyFont="1" applyFill="1" applyBorder="1" applyAlignment="1">
      <alignment vertical="top"/>
      <protection/>
    </xf>
    <xf numFmtId="4" fontId="12" fillId="34" borderId="19" xfId="48" applyNumberFormat="1" applyFont="1" applyFill="1" applyBorder="1" applyAlignment="1">
      <alignment vertical="top"/>
      <protection/>
    </xf>
    <xf numFmtId="49" fontId="12" fillId="0" borderId="0" xfId="48" applyNumberFormat="1" applyFont="1" applyBorder="1" applyAlignment="1">
      <alignment horizontal="center" vertical="top"/>
      <protection/>
    </xf>
    <xf numFmtId="49" fontId="13" fillId="0" borderId="0" xfId="48" applyNumberFormat="1" applyFont="1" applyBorder="1" applyAlignment="1">
      <alignment horizontal="center" vertical="top"/>
      <protection/>
    </xf>
    <xf numFmtId="0" fontId="12" fillId="0" borderId="0" xfId="48" applyFont="1" applyAlignment="1">
      <alignment vertical="top"/>
      <protection/>
    </xf>
    <xf numFmtId="4" fontId="13" fillId="0" borderId="0" xfId="48" applyNumberFormat="1" applyFont="1" applyAlignment="1">
      <alignment horizontal="center" vertical="top"/>
      <protection/>
    </xf>
    <xf numFmtId="1" fontId="12" fillId="0" borderId="0" xfId="48" applyNumberFormat="1" applyFont="1" applyBorder="1" applyAlignment="1">
      <alignment horizontal="center" vertical="top"/>
      <protection/>
    </xf>
    <xf numFmtId="4" fontId="13" fillId="0" borderId="0" xfId="48" applyNumberFormat="1" applyFont="1" applyBorder="1" applyAlignment="1">
      <alignment vertical="top"/>
      <protection/>
    </xf>
    <xf numFmtId="4" fontId="13" fillId="0" borderId="0" xfId="48" applyNumberFormat="1" applyFont="1" applyBorder="1" applyAlignment="1">
      <alignment horizontal="center" vertical="top"/>
      <protection/>
    </xf>
    <xf numFmtId="4" fontId="14" fillId="0" borderId="0" xfId="48" applyNumberFormat="1" applyFont="1" applyAlignment="1">
      <alignment vertical="top"/>
      <protection/>
    </xf>
    <xf numFmtId="49" fontId="12" fillId="34" borderId="40" xfId="48" applyNumberFormat="1" applyFont="1" applyFill="1" applyBorder="1" applyAlignment="1">
      <alignment horizontal="left" vertical="top"/>
      <protection/>
    </xf>
    <xf numFmtId="49" fontId="13" fillId="34" borderId="31" xfId="48" applyNumberFormat="1" applyFont="1" applyFill="1" applyBorder="1" applyAlignment="1">
      <alignment horizontal="center" vertical="top"/>
      <protection/>
    </xf>
    <xf numFmtId="49" fontId="12" fillId="34" borderId="31" xfId="48" applyNumberFormat="1" applyFont="1" applyFill="1" applyBorder="1" applyAlignment="1">
      <alignment horizontal="center" vertical="top"/>
      <protection/>
    </xf>
    <xf numFmtId="1" fontId="12" fillId="34" borderId="31" xfId="48" applyNumberFormat="1" applyFont="1" applyFill="1" applyBorder="1" applyAlignment="1">
      <alignment horizontal="center" vertical="top"/>
      <protection/>
    </xf>
    <xf numFmtId="0" fontId="12" fillId="34" borderId="31" xfId="48" applyFont="1" applyFill="1" applyBorder="1" applyAlignment="1">
      <alignment horizontal="center" vertical="top"/>
      <protection/>
    </xf>
    <xf numFmtId="4" fontId="13" fillId="34" borderId="31" xfId="48" applyNumberFormat="1" applyFont="1" applyFill="1" applyBorder="1" applyAlignment="1">
      <alignment vertical="top"/>
      <protection/>
    </xf>
    <xf numFmtId="4" fontId="12" fillId="34" borderId="41" xfId="48" applyNumberFormat="1" applyFont="1" applyFill="1" applyBorder="1" applyAlignment="1">
      <alignment vertical="top"/>
      <protection/>
    </xf>
    <xf numFmtId="49" fontId="12" fillId="34" borderId="42" xfId="48" applyNumberFormat="1" applyFont="1" applyFill="1" applyBorder="1" applyAlignment="1">
      <alignment horizontal="left" vertical="top"/>
      <protection/>
    </xf>
    <xf numFmtId="49" fontId="13" fillId="34" borderId="39" xfId="48" applyNumberFormat="1" applyFont="1" applyFill="1" applyBorder="1" applyAlignment="1">
      <alignment horizontal="center" vertical="top"/>
      <protection/>
    </xf>
    <xf numFmtId="49" fontId="12" fillId="34" borderId="39" xfId="48" applyNumberFormat="1" applyFont="1" applyFill="1" applyBorder="1" applyAlignment="1">
      <alignment horizontal="center" vertical="top"/>
      <protection/>
    </xf>
    <xf numFmtId="1" fontId="12" fillId="34" borderId="39" xfId="48" applyNumberFormat="1" applyFont="1" applyFill="1" applyBorder="1" applyAlignment="1">
      <alignment horizontal="center" vertical="top"/>
      <protection/>
    </xf>
    <xf numFmtId="0" fontId="12" fillId="34" borderId="39" xfId="48" applyFont="1" applyFill="1" applyBorder="1" applyAlignment="1">
      <alignment horizontal="center" vertical="top"/>
      <protection/>
    </xf>
    <xf numFmtId="4" fontId="13" fillId="34" borderId="39" xfId="48" applyNumberFormat="1" applyFont="1" applyFill="1" applyBorder="1" applyAlignment="1">
      <alignment vertical="top"/>
      <protection/>
    </xf>
    <xf numFmtId="4" fontId="13" fillId="34" borderId="43" xfId="48" applyNumberFormat="1" applyFont="1" applyFill="1" applyBorder="1" applyAlignment="1">
      <alignment vertical="top"/>
      <protection/>
    </xf>
    <xf numFmtId="49" fontId="12" fillId="33" borderId="44" xfId="48" applyNumberFormat="1" applyFont="1" applyFill="1" applyBorder="1" applyAlignment="1">
      <alignment horizontal="center" vertical="top"/>
      <protection/>
    </xf>
    <xf numFmtId="49" fontId="12" fillId="33" borderId="38" xfId="48" applyNumberFormat="1" applyFont="1" applyFill="1" applyBorder="1" applyAlignment="1">
      <alignment horizontal="center" vertical="top" wrapText="1"/>
      <protection/>
    </xf>
    <xf numFmtId="0" fontId="12" fillId="0" borderId="38" xfId="48" applyFont="1" applyFill="1" applyBorder="1" applyAlignment="1">
      <alignment horizontal="center" vertical="top"/>
      <protection/>
    </xf>
    <xf numFmtId="0" fontId="13" fillId="0" borderId="45" xfId="48" applyFont="1" applyBorder="1" applyAlignment="1">
      <alignment vertical="top" wrapText="1"/>
      <protection/>
    </xf>
    <xf numFmtId="0" fontId="12" fillId="0" borderId="45" xfId="48" applyFont="1" applyBorder="1" applyAlignment="1">
      <alignment horizontal="center" vertical="top"/>
      <protection/>
    </xf>
    <xf numFmtId="4" fontId="12" fillId="0" borderId="46" xfId="48" applyNumberFormat="1" applyFont="1" applyFill="1" applyBorder="1" applyAlignment="1">
      <alignment vertical="top"/>
      <protection/>
    </xf>
    <xf numFmtId="49" fontId="12" fillId="33" borderId="12" xfId="48" applyNumberFormat="1" applyFont="1" applyFill="1" applyBorder="1" applyAlignment="1">
      <alignment horizontal="center" vertical="top"/>
      <protection/>
    </xf>
    <xf numFmtId="49" fontId="12" fillId="33" borderId="12" xfId="48" applyNumberFormat="1" applyFont="1" applyFill="1" applyBorder="1" applyAlignment="1">
      <alignment horizontal="center" vertical="top" wrapText="1"/>
      <protection/>
    </xf>
    <xf numFmtId="0" fontId="12" fillId="0" borderId="12" xfId="48" applyFont="1" applyFill="1" applyBorder="1" applyAlignment="1">
      <alignment horizontal="center" vertical="top"/>
      <protection/>
    </xf>
    <xf numFmtId="4" fontId="13" fillId="0" borderId="12" xfId="48" applyNumberFormat="1" applyFont="1" applyFill="1" applyBorder="1" applyAlignment="1">
      <alignment vertical="top"/>
      <protection/>
    </xf>
    <xf numFmtId="4" fontId="12" fillId="0" borderId="12" xfId="48" applyNumberFormat="1" applyFont="1" applyFill="1" applyBorder="1" applyAlignment="1">
      <alignment vertical="top"/>
      <protection/>
    </xf>
    <xf numFmtId="4" fontId="13" fillId="0" borderId="47" xfId="48" applyNumberFormat="1" applyFont="1" applyFill="1" applyBorder="1" applyAlignment="1">
      <alignment vertical="top"/>
      <protection/>
    </xf>
    <xf numFmtId="0" fontId="58" fillId="0" borderId="12" xfId="0" applyFont="1" applyBorder="1" applyAlignment="1">
      <alignment vertical="top" wrapText="1"/>
    </xf>
    <xf numFmtId="174" fontId="41" fillId="0" borderId="0" xfId="0" applyNumberFormat="1" applyFont="1" applyAlignment="1">
      <alignment/>
    </xf>
    <xf numFmtId="4" fontId="32" fillId="0" borderId="12" xfId="0" applyNumberFormat="1" applyFont="1" applyBorder="1" applyAlignment="1">
      <alignment/>
    </xf>
    <xf numFmtId="4" fontId="32" fillId="0" borderId="12" xfId="0" applyNumberFormat="1" applyFont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74" fontId="41" fillId="0" borderId="0" xfId="0" applyNumberFormat="1" applyFont="1" applyAlignment="1">
      <alignment horizontal="center" wrapText="1"/>
    </xf>
    <xf numFmtId="174" fontId="3" fillId="0" borderId="0" xfId="48" applyNumberFormat="1" applyFont="1" applyBorder="1" applyAlignment="1">
      <alignment horizontal="center" vertical="center"/>
      <protection/>
    </xf>
    <xf numFmtId="2" fontId="12" fillId="34" borderId="14" xfId="48" applyNumberFormat="1" applyFont="1" applyFill="1" applyBorder="1" applyAlignment="1">
      <alignment horizontal="center" vertical="top" wrapText="1"/>
      <protection/>
    </xf>
    <xf numFmtId="2" fontId="12" fillId="34" borderId="15" xfId="48" applyNumberFormat="1" applyFont="1" applyFill="1" applyBorder="1" applyAlignment="1">
      <alignment horizontal="center" vertical="top" wrapText="1"/>
      <protection/>
    </xf>
    <xf numFmtId="2" fontId="12" fillId="34" borderId="16" xfId="48" applyNumberFormat="1" applyFont="1" applyFill="1" applyBorder="1" applyAlignment="1">
      <alignment horizontal="center" vertical="top" wrapText="1"/>
      <protection/>
    </xf>
    <xf numFmtId="2" fontId="12" fillId="34" borderId="40" xfId="48" applyNumberFormat="1" applyFont="1" applyFill="1" applyBorder="1" applyAlignment="1">
      <alignment horizontal="center" vertical="top" wrapText="1"/>
      <protection/>
    </xf>
    <xf numFmtId="2" fontId="12" fillId="34" borderId="31" xfId="48" applyNumberFormat="1" applyFont="1" applyFill="1" applyBorder="1" applyAlignment="1">
      <alignment horizontal="center" vertical="top" wrapText="1"/>
      <protection/>
    </xf>
    <xf numFmtId="2" fontId="12" fillId="34" borderId="41" xfId="48" applyNumberFormat="1" applyFont="1" applyFill="1" applyBorder="1" applyAlignment="1">
      <alignment horizontal="center" vertical="top" wrapText="1"/>
      <protection/>
    </xf>
    <xf numFmtId="174" fontId="12" fillId="0" borderId="0" xfId="48" applyNumberFormat="1" applyFont="1" applyBorder="1" applyAlignment="1">
      <alignment horizontal="center" vertical="top"/>
      <protection/>
    </xf>
    <xf numFmtId="2" fontId="61" fillId="35" borderId="15" xfId="48" applyNumberFormat="1" applyFont="1" applyFill="1" applyBorder="1" applyAlignment="1">
      <alignment horizontal="center" vertical="top" wrapText="1"/>
      <protection/>
    </xf>
    <xf numFmtId="2" fontId="12" fillId="35" borderId="15" xfId="48" applyNumberFormat="1" applyFont="1" applyFill="1" applyBorder="1" applyAlignment="1">
      <alignment horizontal="center" vertical="top" wrapText="1"/>
      <protection/>
    </xf>
    <xf numFmtId="2" fontId="12" fillId="35" borderId="16" xfId="48" applyNumberFormat="1" applyFont="1" applyFill="1" applyBorder="1" applyAlignment="1">
      <alignment horizontal="center" vertical="top" wrapText="1"/>
      <protection/>
    </xf>
    <xf numFmtId="174" fontId="41" fillId="0" borderId="0" xfId="48" applyNumberFormat="1" applyFont="1" applyBorder="1" applyAlignment="1">
      <alignment horizontal="center" vertical="center"/>
      <protection/>
    </xf>
    <xf numFmtId="2" fontId="62" fillId="35" borderId="15" xfId="48" applyNumberFormat="1" applyFont="1" applyFill="1" applyBorder="1" applyAlignment="1">
      <alignment horizontal="center" wrapText="1"/>
      <protection/>
    </xf>
    <xf numFmtId="2" fontId="32" fillId="35" borderId="15" xfId="48" applyNumberFormat="1" applyFont="1" applyFill="1" applyBorder="1" applyAlignment="1">
      <alignment horizontal="center" wrapText="1"/>
      <protection/>
    </xf>
    <xf numFmtId="2" fontId="32" fillId="35" borderId="16" xfId="48" applyNumberFormat="1" applyFont="1" applyFill="1" applyBorder="1" applyAlignment="1">
      <alignment horizontal="center" wrapText="1"/>
      <protection/>
    </xf>
    <xf numFmtId="2" fontId="62" fillId="34" borderId="15" xfId="48" applyNumberFormat="1" applyFont="1" applyFill="1" applyBorder="1" applyAlignment="1">
      <alignment horizontal="center" vertical="center" wrapText="1"/>
      <protection/>
    </xf>
    <xf numFmtId="2" fontId="62" fillId="34" borderId="16" xfId="48" applyNumberFormat="1" applyFont="1" applyFill="1" applyBorder="1" applyAlignment="1">
      <alignment horizontal="center" vertical="center" wrapText="1"/>
      <protection/>
    </xf>
    <xf numFmtId="2" fontId="61" fillId="34" borderId="14" xfId="48" applyNumberFormat="1" applyFont="1" applyFill="1" applyBorder="1" applyAlignment="1">
      <alignment horizontal="center" vertical="top" wrapText="1"/>
      <protection/>
    </xf>
    <xf numFmtId="2" fontId="61" fillId="34" borderId="15" xfId="48" applyNumberFormat="1" applyFont="1" applyFill="1" applyBorder="1" applyAlignment="1">
      <alignment horizontal="center" vertical="top" wrapText="1"/>
      <protection/>
    </xf>
    <xf numFmtId="2" fontId="61" fillId="34" borderId="16" xfId="48" applyNumberFormat="1" applyFont="1" applyFill="1" applyBorder="1" applyAlignment="1">
      <alignment horizontal="center" vertical="top" wrapText="1"/>
      <protection/>
    </xf>
    <xf numFmtId="2" fontId="61" fillId="34" borderId="40" xfId="48" applyNumberFormat="1" applyFont="1" applyFill="1" applyBorder="1" applyAlignment="1">
      <alignment horizontal="center" vertical="top" wrapText="1"/>
      <protection/>
    </xf>
    <xf numFmtId="2" fontId="61" fillId="34" borderId="31" xfId="48" applyNumberFormat="1" applyFont="1" applyFill="1" applyBorder="1" applyAlignment="1">
      <alignment horizontal="center" vertical="top" wrapText="1"/>
      <protection/>
    </xf>
    <xf numFmtId="2" fontId="61" fillId="34" borderId="41" xfId="48" applyNumberFormat="1" applyFont="1" applyFill="1" applyBorder="1" applyAlignment="1">
      <alignment horizontal="center" vertical="top" wrapText="1"/>
      <protection/>
    </xf>
    <xf numFmtId="174" fontId="4" fillId="0" borderId="0" xfId="48" applyNumberFormat="1" applyFont="1" applyBorder="1" applyAlignment="1">
      <alignment horizontal="center" vertical="center"/>
      <protection/>
    </xf>
    <xf numFmtId="2" fontId="62" fillId="35" borderId="15" xfId="48" applyNumberFormat="1" applyFont="1" applyFill="1" applyBorder="1" applyAlignment="1">
      <alignment horizontal="center" vertical="top" wrapText="1"/>
      <protection/>
    </xf>
    <xf numFmtId="2" fontId="32" fillId="35" borderId="15" xfId="48" applyNumberFormat="1" applyFont="1" applyFill="1" applyBorder="1" applyAlignment="1">
      <alignment horizontal="center" vertical="top" wrapText="1"/>
      <protection/>
    </xf>
    <xf numFmtId="2" fontId="32" fillId="35" borderId="16" xfId="48" applyNumberFormat="1" applyFont="1" applyFill="1" applyBorder="1" applyAlignment="1">
      <alignment horizontal="center" vertical="top" wrapText="1"/>
      <protection/>
    </xf>
    <xf numFmtId="2" fontId="32" fillId="34" borderId="15" xfId="48" applyNumberFormat="1" applyFont="1" applyFill="1" applyBorder="1" applyAlignment="1">
      <alignment horizontal="center" vertical="top" wrapText="1"/>
      <protection/>
    </xf>
    <xf numFmtId="2" fontId="32" fillId="34" borderId="16" xfId="48" applyNumberFormat="1" applyFont="1" applyFill="1" applyBorder="1" applyAlignment="1">
      <alignment horizontal="center" vertical="top" wrapText="1"/>
      <protection/>
    </xf>
    <xf numFmtId="174" fontId="41" fillId="0" borderId="0" xfId="48" applyNumberFormat="1" applyFont="1" applyAlignment="1">
      <alignment horizontal="center" vertical="center"/>
      <protection/>
    </xf>
    <xf numFmtId="174" fontId="4" fillId="0" borderId="0" xfId="48" applyNumberFormat="1" applyFont="1" applyAlignment="1">
      <alignment horizontal="center" vertical="center"/>
      <protection/>
    </xf>
    <xf numFmtId="2" fontId="12" fillId="35" borderId="15" xfId="48" applyNumberFormat="1" applyFont="1" applyFill="1" applyBorder="1" applyAlignment="1">
      <alignment vertical="top" wrapText="1"/>
      <protection/>
    </xf>
    <xf numFmtId="2" fontId="12" fillId="35" borderId="16" xfId="48" applyNumberFormat="1" applyFont="1" applyFill="1" applyBorder="1" applyAlignment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SheetLayoutView="100" workbookViewId="0" topLeftCell="A1">
      <selection activeCell="A1" sqref="A1:E21"/>
    </sheetView>
  </sheetViews>
  <sheetFormatPr defaultColWidth="9.140625" defaultRowHeight="15"/>
  <cols>
    <col min="1" max="1" width="8.8515625" style="261" customWidth="1"/>
    <col min="2" max="2" width="57.421875" style="261" customWidth="1"/>
    <col min="3" max="4" width="11.8515625" style="261" customWidth="1"/>
    <col min="5" max="5" width="18.421875" style="261" customWidth="1"/>
    <col min="6" max="16384" width="9.140625" style="261" customWidth="1"/>
  </cols>
  <sheetData>
    <row r="1" spans="1:11" ht="48" customHeight="1">
      <c r="A1" s="402" t="s">
        <v>194</v>
      </c>
      <c r="B1" s="402"/>
      <c r="C1" s="402"/>
      <c r="D1" s="402"/>
      <c r="E1" s="402"/>
      <c r="F1" s="397"/>
      <c r="G1" s="397"/>
      <c r="H1" s="397"/>
      <c r="I1" s="397"/>
      <c r="J1" s="397"/>
      <c r="K1" s="397"/>
    </row>
    <row r="2" spans="1:5" ht="15">
      <c r="A2" s="262"/>
      <c r="B2" s="263"/>
      <c r="C2" s="263"/>
      <c r="D2" s="263"/>
      <c r="E2" s="263"/>
    </row>
    <row r="3" spans="1:5" ht="48" customHeight="1">
      <c r="A3" s="400" t="s">
        <v>195</v>
      </c>
      <c r="B3" s="400"/>
      <c r="C3" s="400"/>
      <c r="D3" s="400"/>
      <c r="E3" s="400"/>
    </row>
    <row r="4" spans="1:5" ht="15.75" thickBot="1">
      <c r="A4" s="264"/>
      <c r="B4" s="265"/>
      <c r="C4" s="265"/>
      <c r="D4" s="265"/>
      <c r="E4" s="266"/>
    </row>
    <row r="5" spans="1:5" ht="51.75" customHeight="1" thickBot="1">
      <c r="A5" s="267" t="s">
        <v>1</v>
      </c>
      <c r="B5" s="268" t="s">
        <v>196</v>
      </c>
      <c r="C5" s="269" t="s">
        <v>148</v>
      </c>
      <c r="D5" s="270" t="s">
        <v>149</v>
      </c>
      <c r="E5" s="269" t="s">
        <v>150</v>
      </c>
    </row>
    <row r="6" spans="1:5" ht="21" customHeight="1" thickBot="1">
      <c r="A6" s="271" t="s">
        <v>151</v>
      </c>
      <c r="B6" s="272" t="s">
        <v>133</v>
      </c>
      <c r="C6" s="273">
        <f>'1.Containere'!J21</f>
        <v>0</v>
      </c>
      <c r="D6" s="273">
        <f>'1.Containere'!J22</f>
        <v>0</v>
      </c>
      <c r="E6" s="273">
        <f>'1.Containere'!J23</f>
        <v>0</v>
      </c>
    </row>
    <row r="7" spans="1:5" ht="21" customHeight="1" thickBot="1">
      <c r="A7" s="271" t="s">
        <v>152</v>
      </c>
      <c r="B7" s="272" t="s">
        <v>160</v>
      </c>
      <c r="C7" s="273">
        <f>'2. Scara metalica'!J16</f>
        <v>0</v>
      </c>
      <c r="D7" s="273">
        <f>'2. Scara metalica'!J17</f>
        <v>0</v>
      </c>
      <c r="E7" s="273">
        <f>'2. Scara metalica'!J18</f>
        <v>0</v>
      </c>
    </row>
    <row r="8" spans="1:5" ht="21" customHeight="1" thickBot="1">
      <c r="A8" s="271" t="s">
        <v>153</v>
      </c>
      <c r="B8" s="272" t="s">
        <v>147</v>
      </c>
      <c r="C8" s="273">
        <f>'3.Terasa'!J14</f>
        <v>0</v>
      </c>
      <c r="D8" s="273">
        <f>'3.Terasa'!J15</f>
        <v>0</v>
      </c>
      <c r="E8" s="273">
        <f>'3.Terasa'!J16</f>
        <v>0</v>
      </c>
    </row>
    <row r="9" spans="1:5" ht="22.5" customHeight="1" thickBot="1">
      <c r="A9" s="271" t="s">
        <v>154</v>
      </c>
      <c r="B9" s="272" t="s">
        <v>159</v>
      </c>
      <c r="C9" s="274">
        <f>'4. Jgheaburi '!J22</f>
        <v>0</v>
      </c>
      <c r="D9" s="274">
        <f>'4. Jgheaburi '!J23</f>
        <v>0</v>
      </c>
      <c r="E9" s="273">
        <f>'4. Jgheaburi '!J24</f>
        <v>0</v>
      </c>
    </row>
    <row r="10" spans="1:5" ht="23.25" customHeight="1" thickBot="1">
      <c r="A10" s="271" t="s">
        <v>155</v>
      </c>
      <c r="B10" s="272" t="s">
        <v>161</v>
      </c>
      <c r="C10" s="274">
        <f>'5. Instalatii apa'!J49</f>
        <v>0</v>
      </c>
      <c r="D10" s="274">
        <f>'5. Instalatii apa'!J50</f>
        <v>0</v>
      </c>
      <c r="E10" s="273">
        <f>'5. Instalatii apa'!J51</f>
        <v>0</v>
      </c>
    </row>
    <row r="11" spans="1:5" ht="21" customHeight="1" thickBot="1">
      <c r="A11" s="271" t="s">
        <v>156</v>
      </c>
      <c r="B11" s="272" t="s">
        <v>162</v>
      </c>
      <c r="C11" s="274">
        <f>'6. Instalatii canalizare'!J35</f>
        <v>0</v>
      </c>
      <c r="D11" s="274">
        <f>'6. Instalatii canalizare'!J36</f>
        <v>0</v>
      </c>
      <c r="E11" s="273">
        <f>'6. Instalatii canalizare'!J37</f>
        <v>0</v>
      </c>
    </row>
    <row r="12" spans="1:5" ht="20.25" customHeight="1" thickBot="1">
      <c r="A12" s="271" t="s">
        <v>157</v>
      </c>
      <c r="B12" s="272" t="s">
        <v>163</v>
      </c>
      <c r="C12" s="273">
        <f>'7. Accesorii sanitare'!J26</f>
        <v>0</v>
      </c>
      <c r="D12" s="273">
        <f>'7. Accesorii sanitare'!J27</f>
        <v>0</v>
      </c>
      <c r="E12" s="273">
        <f>'7. Accesorii sanitare'!J28</f>
        <v>0</v>
      </c>
    </row>
    <row r="13" spans="1:5" ht="37.5" customHeight="1" thickBot="1">
      <c r="A13" s="271" t="s">
        <v>158</v>
      </c>
      <c r="B13" s="275" t="s">
        <v>164</v>
      </c>
      <c r="C13" s="274">
        <f>'8.Instalatii electrice'!J37</f>
        <v>0</v>
      </c>
      <c r="D13" s="274">
        <f>'8.Instalatii electrice'!J38</f>
        <v>0</v>
      </c>
      <c r="E13" s="273">
        <f>'8.Instalatii electrice'!J39</f>
        <v>0</v>
      </c>
    </row>
    <row r="14" spans="1:5" ht="37.5" customHeight="1" thickBot="1">
      <c r="A14" s="271" t="s">
        <v>199</v>
      </c>
      <c r="B14" s="275" t="s">
        <v>197</v>
      </c>
      <c r="C14" s="274"/>
      <c r="D14" s="274"/>
      <c r="E14" s="273"/>
    </row>
    <row r="15" spans="1:5" ht="37.5" customHeight="1" thickBot="1">
      <c r="A15" s="271" t="s">
        <v>200</v>
      </c>
      <c r="B15" s="275" t="s">
        <v>198</v>
      </c>
      <c r="C15" s="274"/>
      <c r="D15" s="274"/>
      <c r="E15" s="273"/>
    </row>
    <row r="16" spans="1:5" ht="16.5" thickBot="1">
      <c r="A16" s="276"/>
      <c r="B16" s="277" t="s">
        <v>165</v>
      </c>
      <c r="C16" s="398">
        <f>SUM(C6:C15)</f>
        <v>0</v>
      </c>
      <c r="D16" s="278"/>
      <c r="E16" s="273"/>
    </row>
    <row r="17" spans="1:5" ht="16.5" thickBot="1">
      <c r="A17" s="276"/>
      <c r="B17" s="277" t="s">
        <v>166</v>
      </c>
      <c r="C17" s="278"/>
      <c r="D17" s="398">
        <f>SUM(D6:D15)</f>
        <v>0</v>
      </c>
      <c r="E17" s="279"/>
    </row>
    <row r="18" spans="1:5" ht="16.5" thickBot="1">
      <c r="A18" s="276"/>
      <c r="B18" s="280" t="s">
        <v>104</v>
      </c>
      <c r="C18" s="281"/>
      <c r="D18" s="281"/>
      <c r="E18" s="399">
        <f>SUM(E6:E15)</f>
        <v>0</v>
      </c>
    </row>
    <row r="19" spans="1:5" ht="15">
      <c r="A19" s="262"/>
      <c r="B19" s="282"/>
      <c r="C19" s="282"/>
      <c r="D19" s="282"/>
      <c r="E19" s="266"/>
    </row>
    <row r="20" spans="1:5" ht="15">
      <c r="A20" s="262"/>
      <c r="B20" s="401"/>
      <c r="C20" s="401"/>
      <c r="D20" s="401"/>
      <c r="E20" s="401"/>
    </row>
    <row r="21" spans="2:4" ht="15">
      <c r="B21" s="283" t="s">
        <v>169</v>
      </c>
      <c r="C21" s="283"/>
      <c r="D21" s="283"/>
    </row>
    <row r="22" spans="2:4" ht="15">
      <c r="B22" s="283"/>
      <c r="C22" s="283"/>
      <c r="D22" s="283"/>
    </row>
  </sheetData>
  <sheetProtection/>
  <mergeCells count="3">
    <mergeCell ref="A3:E3"/>
    <mergeCell ref="B20:E20"/>
    <mergeCell ref="A1:E1"/>
  </mergeCells>
  <printOptions/>
  <pageMargins left="0.7874015748031497" right="0.2755905511811024" top="0.7874015748031497" bottom="0.1968503937007874" header="0.1968503937007874" footer="0.275590551181102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view="pageLayout" zoomScale="85" zoomScaleNormal="50" zoomScalePageLayoutView="85" workbookViewId="0" topLeftCell="A20">
      <selection activeCell="A2" sqref="A2:J28"/>
    </sheetView>
  </sheetViews>
  <sheetFormatPr defaultColWidth="9.140625" defaultRowHeight="15"/>
  <cols>
    <col min="1" max="1" width="5.57421875" style="291" customWidth="1"/>
    <col min="2" max="2" width="5.7109375" style="291" customWidth="1"/>
    <col min="3" max="3" width="3.7109375" style="291" customWidth="1"/>
    <col min="4" max="4" width="36.140625" style="325" customWidth="1"/>
    <col min="5" max="5" width="8.7109375" style="291" customWidth="1"/>
    <col min="6" max="6" width="8.140625" style="291" customWidth="1"/>
    <col min="7" max="7" width="8.28125" style="326" customWidth="1"/>
    <col min="8" max="8" width="10.8515625" style="326" customWidth="1"/>
    <col min="9" max="9" width="7.00390625" style="326" customWidth="1"/>
    <col min="10" max="10" width="8.7109375" style="326" customWidth="1"/>
    <col min="11" max="16384" width="9.140625" style="291" customWidth="1"/>
  </cols>
  <sheetData>
    <row r="2" spans="1:10" ht="12.75">
      <c r="A2" s="403" t="s">
        <v>99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2.75">
      <c r="A3" s="292"/>
      <c r="B3" s="293"/>
      <c r="C3" s="294"/>
      <c r="D3" s="295"/>
      <c r="E3" s="296"/>
      <c r="F3" s="297"/>
      <c r="G3" s="298"/>
      <c r="H3" s="298"/>
      <c r="I3" s="298"/>
      <c r="J3" s="298"/>
    </row>
    <row r="4" spans="1:10" ht="12.75">
      <c r="A4" s="292" t="s">
        <v>140</v>
      </c>
      <c r="B4" s="293"/>
      <c r="C4" s="294"/>
      <c r="D4" s="295"/>
      <c r="E4" s="296"/>
      <c r="F4" s="297"/>
      <c r="G4" s="298"/>
      <c r="H4" s="298"/>
      <c r="I4" s="298"/>
      <c r="J4" s="298"/>
    </row>
    <row r="5" spans="1:10" ht="12.75">
      <c r="A5" s="292" t="s">
        <v>106</v>
      </c>
      <c r="B5" s="293"/>
      <c r="C5" s="294"/>
      <c r="D5" s="295"/>
      <c r="E5" s="296"/>
      <c r="F5" s="297"/>
      <c r="G5" s="298"/>
      <c r="H5" s="298"/>
      <c r="I5" s="298"/>
      <c r="J5" s="298"/>
    </row>
    <row r="6" spans="1:10" ht="13.5" thickBot="1">
      <c r="A6" s="299"/>
      <c r="B6" s="300"/>
      <c r="C6" s="299"/>
      <c r="D6" s="249"/>
      <c r="E6" s="301"/>
      <c r="F6" s="302"/>
      <c r="G6" s="298"/>
      <c r="H6" s="298"/>
      <c r="I6" s="298"/>
      <c r="J6" s="298"/>
    </row>
    <row r="7" spans="1:10" ht="41.25" thickBot="1">
      <c r="A7" s="149" t="s">
        <v>24</v>
      </c>
      <c r="B7" s="150" t="s">
        <v>23</v>
      </c>
      <c r="C7" s="150" t="s">
        <v>22</v>
      </c>
      <c r="D7" s="134" t="s">
        <v>21</v>
      </c>
      <c r="E7" s="152" t="s">
        <v>20</v>
      </c>
      <c r="F7" s="153" t="s">
        <v>19</v>
      </c>
      <c r="G7" s="154" t="s">
        <v>103</v>
      </c>
      <c r="H7" s="155" t="s">
        <v>101</v>
      </c>
      <c r="I7" s="155" t="s">
        <v>102</v>
      </c>
      <c r="J7" s="156" t="s">
        <v>18</v>
      </c>
    </row>
    <row r="8" spans="1:10" ht="13.5" thickBot="1">
      <c r="A8" s="404" t="s">
        <v>133</v>
      </c>
      <c r="B8" s="405"/>
      <c r="C8" s="405"/>
      <c r="D8" s="405"/>
      <c r="E8" s="405"/>
      <c r="F8" s="405"/>
      <c r="G8" s="405"/>
      <c r="H8" s="405"/>
      <c r="I8" s="405"/>
      <c r="J8" s="406"/>
    </row>
    <row r="9" spans="1:10" ht="37.5" customHeight="1">
      <c r="A9" s="160" t="s">
        <v>151</v>
      </c>
      <c r="B9" s="161" t="s">
        <v>29</v>
      </c>
      <c r="C9" s="162">
        <v>1</v>
      </c>
      <c r="D9" s="327" t="s">
        <v>189</v>
      </c>
      <c r="E9" s="163">
        <v>1</v>
      </c>
      <c r="F9" s="163" t="s">
        <v>8</v>
      </c>
      <c r="G9" s="164">
        <v>0</v>
      </c>
      <c r="H9" s="164">
        <v>0</v>
      </c>
      <c r="I9" s="164">
        <f aca="true" t="shared" si="0" ref="I9:I17">G9+H9</f>
        <v>0</v>
      </c>
      <c r="J9" s="165">
        <f>E9*I9</f>
        <v>0</v>
      </c>
    </row>
    <row r="10" spans="1:10" ht="51">
      <c r="A10" s="160" t="s">
        <v>151</v>
      </c>
      <c r="B10" s="161" t="s">
        <v>29</v>
      </c>
      <c r="C10" s="162">
        <v>2</v>
      </c>
      <c r="D10" s="146" t="s">
        <v>190</v>
      </c>
      <c r="E10" s="163">
        <v>1</v>
      </c>
      <c r="F10" s="163" t="s">
        <v>8</v>
      </c>
      <c r="G10" s="164">
        <v>0</v>
      </c>
      <c r="H10" s="164">
        <v>0</v>
      </c>
      <c r="I10" s="164">
        <f t="shared" si="0"/>
        <v>0</v>
      </c>
      <c r="J10" s="165">
        <f>E10*I10</f>
        <v>0</v>
      </c>
    </row>
    <row r="11" spans="1:10" ht="38.25">
      <c r="A11" s="160" t="s">
        <v>151</v>
      </c>
      <c r="B11" s="161" t="s">
        <v>29</v>
      </c>
      <c r="C11" s="162">
        <v>3</v>
      </c>
      <c r="D11" s="146" t="s">
        <v>191</v>
      </c>
      <c r="E11" s="163">
        <v>1</v>
      </c>
      <c r="F11" s="163" t="s">
        <v>8</v>
      </c>
      <c r="G11" s="164">
        <v>0</v>
      </c>
      <c r="H11" s="164">
        <v>0</v>
      </c>
      <c r="I11" s="164">
        <f t="shared" si="0"/>
        <v>0</v>
      </c>
      <c r="J11" s="165">
        <f>E11*I11</f>
        <v>0</v>
      </c>
    </row>
    <row r="12" spans="1:10" ht="38.25">
      <c r="A12" s="160" t="s">
        <v>151</v>
      </c>
      <c r="B12" s="161" t="s">
        <v>29</v>
      </c>
      <c r="C12" s="162">
        <v>4</v>
      </c>
      <c r="D12" s="146" t="s">
        <v>192</v>
      </c>
      <c r="E12" s="163">
        <v>1</v>
      </c>
      <c r="F12" s="163" t="s">
        <v>8</v>
      </c>
      <c r="G12" s="164">
        <v>0</v>
      </c>
      <c r="H12" s="164">
        <v>0</v>
      </c>
      <c r="I12" s="164">
        <f t="shared" si="0"/>
        <v>0</v>
      </c>
      <c r="J12" s="165">
        <f>E12*I12</f>
        <v>0</v>
      </c>
    </row>
    <row r="13" spans="1:10" ht="13.5" thickBot="1">
      <c r="A13" s="168"/>
      <c r="B13" s="169"/>
      <c r="C13" s="170"/>
      <c r="D13" s="303" t="s">
        <v>104</v>
      </c>
      <c r="E13" s="171"/>
      <c r="F13" s="171"/>
      <c r="G13" s="172"/>
      <c r="H13" s="172"/>
      <c r="I13" s="312">
        <f>SUM(I9:I12)</f>
        <v>0</v>
      </c>
      <c r="J13" s="259">
        <f>SUM(J9:J12)</f>
        <v>0</v>
      </c>
    </row>
    <row r="14" spans="1:10" ht="13.5" thickBot="1">
      <c r="A14" s="407" t="s">
        <v>134</v>
      </c>
      <c r="B14" s="408"/>
      <c r="C14" s="408"/>
      <c r="D14" s="408"/>
      <c r="E14" s="408"/>
      <c r="F14" s="408"/>
      <c r="G14" s="408"/>
      <c r="H14" s="408"/>
      <c r="I14" s="408"/>
      <c r="J14" s="409"/>
    </row>
    <row r="15" spans="1:10" ht="25.5">
      <c r="A15" s="304" t="s">
        <v>151</v>
      </c>
      <c r="B15" s="305" t="s">
        <v>29</v>
      </c>
      <c r="C15" s="306">
        <v>5</v>
      </c>
      <c r="D15" s="258" t="s">
        <v>135</v>
      </c>
      <c r="E15" s="307">
        <v>6</v>
      </c>
      <c r="F15" s="307" t="s">
        <v>8</v>
      </c>
      <c r="G15" s="308">
        <v>0</v>
      </c>
      <c r="H15" s="308">
        <v>0</v>
      </c>
      <c r="I15" s="308">
        <f t="shared" si="0"/>
        <v>0</v>
      </c>
      <c r="J15" s="309">
        <f>E15*I15</f>
        <v>0</v>
      </c>
    </row>
    <row r="16" spans="1:10" ht="12.75">
      <c r="A16" s="160" t="s">
        <v>151</v>
      </c>
      <c r="B16" s="161" t="s">
        <v>29</v>
      </c>
      <c r="C16" s="310">
        <v>6</v>
      </c>
      <c r="D16" s="311" t="s">
        <v>138</v>
      </c>
      <c r="E16" s="163">
        <v>5</v>
      </c>
      <c r="F16" s="163" t="s">
        <v>8</v>
      </c>
      <c r="G16" s="164">
        <v>0</v>
      </c>
      <c r="H16" s="164">
        <v>0</v>
      </c>
      <c r="I16" s="164">
        <f t="shared" si="0"/>
        <v>0</v>
      </c>
      <c r="J16" s="165">
        <f>E16*I16</f>
        <v>0</v>
      </c>
    </row>
    <row r="17" spans="1:10" ht="25.5">
      <c r="A17" s="160" t="s">
        <v>151</v>
      </c>
      <c r="B17" s="161" t="s">
        <v>29</v>
      </c>
      <c r="C17" s="310">
        <v>7</v>
      </c>
      <c r="D17" s="311" t="s">
        <v>136</v>
      </c>
      <c r="E17" s="163">
        <v>3</v>
      </c>
      <c r="F17" s="163" t="s">
        <v>8</v>
      </c>
      <c r="G17" s="164">
        <v>0</v>
      </c>
      <c r="H17" s="164">
        <v>0</v>
      </c>
      <c r="I17" s="164">
        <f t="shared" si="0"/>
        <v>0</v>
      </c>
      <c r="J17" s="165">
        <v>0</v>
      </c>
    </row>
    <row r="18" spans="1:10" ht="25.5">
      <c r="A18" s="160" t="s">
        <v>151</v>
      </c>
      <c r="B18" s="161" t="s">
        <v>29</v>
      </c>
      <c r="C18" s="310">
        <v>8</v>
      </c>
      <c r="D18" s="311" t="s">
        <v>137</v>
      </c>
      <c r="E18" s="163">
        <v>2</v>
      </c>
      <c r="F18" s="163" t="s">
        <v>8</v>
      </c>
      <c r="G18" s="164">
        <v>0</v>
      </c>
      <c r="H18" s="164">
        <v>0</v>
      </c>
      <c r="I18" s="164">
        <f>G18+H18</f>
        <v>0</v>
      </c>
      <c r="J18" s="165">
        <f>E18*I18</f>
        <v>0</v>
      </c>
    </row>
    <row r="19" spans="1:10" ht="25.5">
      <c r="A19" s="160" t="s">
        <v>151</v>
      </c>
      <c r="B19" s="161" t="s">
        <v>29</v>
      </c>
      <c r="C19" s="310">
        <v>9</v>
      </c>
      <c r="D19" s="311" t="s">
        <v>139</v>
      </c>
      <c r="E19" s="163">
        <v>5</v>
      </c>
      <c r="F19" s="163" t="s">
        <v>8</v>
      </c>
      <c r="G19" s="164">
        <v>0</v>
      </c>
      <c r="H19" s="164">
        <v>0</v>
      </c>
      <c r="I19" s="312">
        <f>G19+H19</f>
        <v>0</v>
      </c>
      <c r="J19" s="165">
        <f>E19*I19</f>
        <v>0</v>
      </c>
    </row>
    <row r="20" spans="1:10" ht="13.5" thickBot="1">
      <c r="A20" s="168"/>
      <c r="B20" s="169"/>
      <c r="C20" s="170"/>
      <c r="D20" s="173" t="s">
        <v>107</v>
      </c>
      <c r="E20" s="171"/>
      <c r="F20" s="171"/>
      <c r="G20" s="172"/>
      <c r="H20" s="172"/>
      <c r="I20" s="312">
        <f>G20+H20</f>
        <v>0</v>
      </c>
      <c r="J20" s="259">
        <f>SUM(J15:J17)</f>
        <v>0</v>
      </c>
    </row>
    <row r="21" spans="1:10" ht="13.5" thickBot="1">
      <c r="A21" s="370" t="s">
        <v>141</v>
      </c>
      <c r="B21" s="371"/>
      <c r="C21" s="372"/>
      <c r="D21" s="313"/>
      <c r="E21" s="373"/>
      <c r="F21" s="374"/>
      <c r="G21" s="375"/>
      <c r="H21" s="375"/>
      <c r="I21" s="375"/>
      <c r="J21" s="376">
        <f>J13+J20</f>
        <v>0</v>
      </c>
    </row>
    <row r="22" spans="1:10" ht="13.5" thickBot="1">
      <c r="A22" s="377" t="s">
        <v>0</v>
      </c>
      <c r="B22" s="378"/>
      <c r="C22" s="379"/>
      <c r="D22" s="314"/>
      <c r="E22" s="380"/>
      <c r="F22" s="381"/>
      <c r="G22" s="382"/>
      <c r="H22" s="382"/>
      <c r="I22" s="382"/>
      <c r="J22" s="383">
        <f>J21*19%</f>
        <v>0</v>
      </c>
    </row>
    <row r="23" spans="1:10" ht="13.5" thickBot="1">
      <c r="A23" s="355" t="s">
        <v>142</v>
      </c>
      <c r="B23" s="356"/>
      <c r="C23" s="357"/>
      <c r="D23" s="315"/>
      <c r="E23" s="358"/>
      <c r="F23" s="359"/>
      <c r="G23" s="360"/>
      <c r="H23" s="360"/>
      <c r="I23" s="360"/>
      <c r="J23" s="361">
        <f>J21+J22</f>
        <v>0</v>
      </c>
    </row>
    <row r="24" spans="1:10" s="15" customFormat="1" ht="12.75">
      <c r="A24" s="316"/>
      <c r="B24" s="317"/>
      <c r="C24" s="318"/>
      <c r="D24" s="319"/>
      <c r="E24" s="320"/>
      <c r="F24" s="321"/>
      <c r="G24" s="322"/>
      <c r="H24" s="322"/>
      <c r="I24" s="298"/>
      <c r="J24" s="322"/>
    </row>
    <row r="25" spans="1:10" s="15" customFormat="1" ht="12.75">
      <c r="A25" s="316"/>
      <c r="B25" s="317"/>
      <c r="C25" s="318"/>
      <c r="D25" s="323"/>
      <c r="E25" s="320"/>
      <c r="F25" s="321"/>
      <c r="G25" s="322"/>
      <c r="H25" s="322"/>
      <c r="I25" s="324"/>
      <c r="J25" s="322"/>
    </row>
    <row r="27" ht="12.75">
      <c r="D27" s="325" t="s">
        <v>100</v>
      </c>
    </row>
  </sheetData>
  <sheetProtection selectLockedCells="1" selectUnlockedCells="1"/>
  <mergeCells count="3">
    <mergeCell ref="A2:J2"/>
    <mergeCell ref="A8:J8"/>
    <mergeCell ref="A14:J14"/>
  </mergeCells>
  <printOptions/>
  <pageMargins left="0.7874015748031497" right="0.2755905511811024" top="0.7874015748031497" bottom="0.1968503937007874" header="0.1968503937007874" footer="0.2755905511811024"/>
  <pageSetup fitToHeight="0" fitToWidth="1" horizontalDpi="300" verticalDpi="300" orientation="portrait" paperSize="9" scale="88" r:id="rId1"/>
  <headerFooter scaleWithDoc="0">
    <oddHeader>&amp;C&amp;22Obiect - Containere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view="pageLayout" zoomScaleNormal="50" workbookViewId="0" topLeftCell="A1">
      <selection activeCell="A2" sqref="A2:J23"/>
    </sheetView>
  </sheetViews>
  <sheetFormatPr defaultColWidth="9.140625" defaultRowHeight="15"/>
  <cols>
    <col min="1" max="1" width="5.57421875" style="328" customWidth="1"/>
    <col min="2" max="2" width="5.7109375" style="328" customWidth="1"/>
    <col min="3" max="3" width="3.7109375" style="328" customWidth="1"/>
    <col min="4" max="4" width="29.28125" style="328" customWidth="1"/>
    <col min="5" max="5" width="8.7109375" style="328" customWidth="1"/>
    <col min="6" max="6" width="8.140625" style="328" customWidth="1"/>
    <col min="7" max="7" width="8.28125" style="369" customWidth="1"/>
    <col min="8" max="8" width="10.8515625" style="369" customWidth="1"/>
    <col min="9" max="9" width="7.00390625" style="369" customWidth="1"/>
    <col min="10" max="10" width="8.7109375" style="369" customWidth="1"/>
    <col min="11" max="16384" width="9.140625" style="328" customWidth="1"/>
  </cols>
  <sheetData>
    <row r="2" spans="1:10" ht="12.75">
      <c r="A2" s="410" t="s">
        <v>99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12.75">
      <c r="A3" s="329"/>
      <c r="B3" s="330"/>
      <c r="C3" s="331"/>
      <c r="D3" s="332"/>
      <c r="E3" s="333"/>
      <c r="F3" s="334"/>
      <c r="G3" s="335"/>
      <c r="H3" s="335"/>
      <c r="I3" s="335"/>
      <c r="J3" s="335"/>
    </row>
    <row r="4" spans="1:10" ht="12.75">
      <c r="A4" s="329" t="s">
        <v>193</v>
      </c>
      <c r="B4" s="330"/>
      <c r="C4" s="331"/>
      <c r="D4" s="332"/>
      <c r="E4" s="333"/>
      <c r="F4" s="334"/>
      <c r="G4" s="335"/>
      <c r="H4" s="335"/>
      <c r="I4" s="335"/>
      <c r="J4" s="335"/>
    </row>
    <row r="5" spans="1:10" ht="12.75">
      <c r="A5" s="329" t="s">
        <v>106</v>
      </c>
      <c r="B5" s="330"/>
      <c r="C5" s="331"/>
      <c r="D5" s="332"/>
      <c r="E5" s="333"/>
      <c r="F5" s="334"/>
      <c r="G5" s="335"/>
      <c r="H5" s="335"/>
      <c r="I5" s="335"/>
      <c r="J5" s="335"/>
    </row>
    <row r="6" spans="1:10" ht="13.5" thickBot="1">
      <c r="A6" s="336"/>
      <c r="B6" s="337"/>
      <c r="C6" s="336"/>
      <c r="D6" s="284"/>
      <c r="E6" s="338"/>
      <c r="F6" s="339"/>
      <c r="G6" s="335"/>
      <c r="H6" s="335"/>
      <c r="I6" s="335"/>
      <c r="J6" s="335"/>
    </row>
    <row r="7" spans="1:10" ht="41.25" thickBot="1">
      <c r="A7" s="149" t="s">
        <v>24</v>
      </c>
      <c r="B7" s="150" t="s">
        <v>23</v>
      </c>
      <c r="C7" s="150" t="s">
        <v>22</v>
      </c>
      <c r="D7" s="151" t="s">
        <v>21</v>
      </c>
      <c r="E7" s="152" t="s">
        <v>20</v>
      </c>
      <c r="F7" s="153" t="s">
        <v>19</v>
      </c>
      <c r="G7" s="154" t="s">
        <v>103</v>
      </c>
      <c r="H7" s="155" t="s">
        <v>101</v>
      </c>
      <c r="I7" s="155" t="s">
        <v>102</v>
      </c>
      <c r="J7" s="156" t="s">
        <v>18</v>
      </c>
    </row>
    <row r="8" spans="1:10" ht="13.5" thickBot="1">
      <c r="A8" s="157"/>
      <c r="B8" s="158"/>
      <c r="C8" s="159"/>
      <c r="D8" s="411" t="s">
        <v>145</v>
      </c>
      <c r="E8" s="412"/>
      <c r="F8" s="412"/>
      <c r="G8" s="412"/>
      <c r="H8" s="412"/>
      <c r="I8" s="412"/>
      <c r="J8" s="413"/>
    </row>
    <row r="9" spans="1:10" ht="12.75">
      <c r="A9" s="160" t="s">
        <v>152</v>
      </c>
      <c r="B9" s="161" t="s">
        <v>29</v>
      </c>
      <c r="C9" s="162">
        <v>1</v>
      </c>
      <c r="D9" s="340" t="s">
        <v>173</v>
      </c>
      <c r="E9" s="163">
        <v>1</v>
      </c>
      <c r="F9" s="164" t="s">
        <v>8</v>
      </c>
      <c r="G9" s="164">
        <v>0</v>
      </c>
      <c r="H9" s="164">
        <v>0</v>
      </c>
      <c r="I9" s="164">
        <f aca="true" t="shared" si="0" ref="I9:I14">G9+H9</f>
        <v>0</v>
      </c>
      <c r="J9" s="165">
        <f>E9*I9</f>
        <v>0</v>
      </c>
    </row>
    <row r="10" spans="1:10" ht="13.5" thickBot="1">
      <c r="A10" s="168"/>
      <c r="B10" s="169"/>
      <c r="C10" s="170"/>
      <c r="D10" s="341" t="s">
        <v>104</v>
      </c>
      <c r="E10" s="171"/>
      <c r="F10" s="171"/>
      <c r="G10" s="172"/>
      <c r="H10" s="172"/>
      <c r="I10" s="164">
        <f>SUM(I9:I9)</f>
        <v>0</v>
      </c>
      <c r="J10" s="259">
        <f>SUM(J9:J9)</f>
        <v>0</v>
      </c>
    </row>
    <row r="11" spans="1:10" ht="13.5" thickBot="1">
      <c r="A11" s="342"/>
      <c r="B11" s="343"/>
      <c r="C11" s="344"/>
      <c r="D11" s="405"/>
      <c r="E11" s="405"/>
      <c r="F11" s="405"/>
      <c r="G11" s="405"/>
      <c r="H11" s="405"/>
      <c r="I11" s="406"/>
      <c r="J11" s="345"/>
    </row>
    <row r="12" spans="1:10" ht="12.75">
      <c r="A12" s="160" t="s">
        <v>152</v>
      </c>
      <c r="B12" s="161" t="s">
        <v>29</v>
      </c>
      <c r="C12" s="162">
        <v>2</v>
      </c>
      <c r="D12" s="146"/>
      <c r="E12" s="163"/>
      <c r="F12" s="163"/>
      <c r="G12" s="164">
        <v>0</v>
      </c>
      <c r="H12" s="164">
        <v>0</v>
      </c>
      <c r="I12" s="164">
        <f t="shared" si="0"/>
        <v>0</v>
      </c>
      <c r="J12" s="165">
        <f>E12*I12</f>
        <v>0</v>
      </c>
    </row>
    <row r="13" spans="1:10" ht="12.75">
      <c r="A13" s="160" t="s">
        <v>152</v>
      </c>
      <c r="B13" s="161" t="s">
        <v>29</v>
      </c>
      <c r="C13" s="162">
        <v>3</v>
      </c>
      <c r="D13" s="146"/>
      <c r="E13" s="163"/>
      <c r="F13" s="163"/>
      <c r="G13" s="164">
        <v>0</v>
      </c>
      <c r="H13" s="164">
        <v>0</v>
      </c>
      <c r="I13" s="164">
        <f t="shared" si="0"/>
        <v>0</v>
      </c>
      <c r="J13" s="165">
        <f>E13*I13</f>
        <v>0</v>
      </c>
    </row>
    <row r="14" spans="1:10" ht="12.75">
      <c r="A14" s="160" t="s">
        <v>152</v>
      </c>
      <c r="B14" s="161" t="s">
        <v>29</v>
      </c>
      <c r="C14" s="162">
        <v>4</v>
      </c>
      <c r="D14" s="146"/>
      <c r="E14" s="163"/>
      <c r="F14" s="163"/>
      <c r="G14" s="164">
        <v>0</v>
      </c>
      <c r="H14" s="164">
        <v>0</v>
      </c>
      <c r="I14" s="164">
        <f t="shared" si="0"/>
        <v>0</v>
      </c>
      <c r="J14" s="165">
        <f>E14*I14</f>
        <v>0</v>
      </c>
    </row>
    <row r="15" spans="1:10" ht="13.5" thickBot="1">
      <c r="A15" s="168"/>
      <c r="B15" s="169"/>
      <c r="C15" s="170"/>
      <c r="D15" s="173" t="s">
        <v>107</v>
      </c>
      <c r="E15" s="171"/>
      <c r="F15" s="171"/>
      <c r="G15" s="172"/>
      <c r="H15" s="172"/>
      <c r="I15" s="164">
        <f>SUM(I12:I14)</f>
        <v>0</v>
      </c>
      <c r="J15" s="259">
        <f>SUM(J12:J14)</f>
        <v>0</v>
      </c>
    </row>
    <row r="16" spans="1:10" ht="13.5" thickBot="1">
      <c r="A16" s="346" t="s">
        <v>141</v>
      </c>
      <c r="B16" s="347"/>
      <c r="C16" s="348"/>
      <c r="D16" s="349"/>
      <c r="E16" s="350"/>
      <c r="F16" s="351"/>
      <c r="G16" s="352"/>
      <c r="H16" s="352"/>
      <c r="I16" s="352"/>
      <c r="J16" s="353">
        <f>J10+J15</f>
        <v>0</v>
      </c>
    </row>
    <row r="17" spans="1:10" ht="13.5" thickBot="1">
      <c r="A17" s="346" t="s">
        <v>0</v>
      </c>
      <c r="B17" s="347"/>
      <c r="C17" s="348"/>
      <c r="D17" s="349"/>
      <c r="E17" s="350"/>
      <c r="F17" s="351"/>
      <c r="G17" s="352"/>
      <c r="H17" s="352"/>
      <c r="I17" s="352"/>
      <c r="J17" s="354">
        <f>J16*19%</f>
        <v>0</v>
      </c>
    </row>
    <row r="18" spans="1:10" ht="13.5" thickBot="1">
      <c r="A18" s="355" t="s">
        <v>143</v>
      </c>
      <c r="B18" s="356"/>
      <c r="C18" s="357"/>
      <c r="D18" s="315"/>
      <c r="E18" s="358"/>
      <c r="F18" s="359"/>
      <c r="G18" s="360"/>
      <c r="H18" s="360"/>
      <c r="I18" s="360"/>
      <c r="J18" s="361">
        <f>J16+J17</f>
        <v>0</v>
      </c>
    </row>
    <row r="19" spans="1:10" s="284" customFormat="1" ht="12.75">
      <c r="A19" s="362"/>
      <c r="B19" s="363"/>
      <c r="C19" s="364"/>
      <c r="D19" s="365"/>
      <c r="E19" s="366"/>
      <c r="F19" s="171"/>
      <c r="G19" s="367"/>
      <c r="H19" s="367"/>
      <c r="I19" s="335"/>
      <c r="J19" s="367"/>
    </row>
    <row r="20" spans="1:10" s="284" customFormat="1" ht="12.75">
      <c r="A20" s="362"/>
      <c r="B20" s="363"/>
      <c r="C20" s="364"/>
      <c r="D20" s="368"/>
      <c r="E20" s="366"/>
      <c r="F20" s="171"/>
      <c r="G20" s="367"/>
      <c r="H20" s="367"/>
      <c r="I20" s="368"/>
      <c r="J20" s="367"/>
    </row>
    <row r="22" ht="12.75">
      <c r="D22" s="328" t="s">
        <v>100</v>
      </c>
    </row>
  </sheetData>
  <sheetProtection selectLockedCells="1" selectUnlockedCells="1"/>
  <mergeCells count="3">
    <mergeCell ref="A2:J2"/>
    <mergeCell ref="D8:J8"/>
    <mergeCell ref="D11:I11"/>
  </mergeCells>
  <printOptions/>
  <pageMargins left="0.7874015748031497" right="0.2755905511811024" top="0.7874015748031497" bottom="0.1968503937007874" header="0.1968503937007874" footer="0.2755905511811024"/>
  <pageSetup horizontalDpi="600" verticalDpi="600" orientation="portrait" paperSize="9" scale="90" r:id="rId1"/>
  <headerFooter scaleWithDoc="0">
    <oddHeader>&amp;C&amp;22Obiect - Scara metalică exterioară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view="pageLayout" zoomScale="85" zoomScaleNormal="50" zoomScalePageLayoutView="85" workbookViewId="0" topLeftCell="A1">
      <selection activeCell="E20" sqref="E20"/>
    </sheetView>
  </sheetViews>
  <sheetFormatPr defaultColWidth="9.140625" defaultRowHeight="15"/>
  <cols>
    <col min="1" max="1" width="5.57421875" style="61" customWidth="1"/>
    <col min="2" max="2" width="5.7109375" style="61" customWidth="1"/>
    <col min="3" max="3" width="3.7109375" style="61" customWidth="1"/>
    <col min="4" max="4" width="31.421875" style="61" customWidth="1"/>
    <col min="5" max="5" width="8.7109375" style="61" customWidth="1"/>
    <col min="6" max="6" width="8.140625" style="61" customWidth="1"/>
    <col min="7" max="7" width="8.28125" style="89" customWidth="1"/>
    <col min="8" max="8" width="10.8515625" style="89" customWidth="1"/>
    <col min="9" max="9" width="7.00390625" style="89" customWidth="1"/>
    <col min="10" max="10" width="8.7109375" style="89" customWidth="1"/>
    <col min="11" max="16384" width="9.140625" style="61" customWidth="1"/>
  </cols>
  <sheetData>
    <row r="2" spans="1:10" ht="21">
      <c r="A2" s="414" t="s">
        <v>99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5">
      <c r="A3" s="62"/>
      <c r="B3" s="63"/>
      <c r="C3" s="285"/>
      <c r="D3" s="286"/>
      <c r="E3" s="66"/>
      <c r="F3" s="67"/>
      <c r="G3" s="68"/>
      <c r="H3" s="68"/>
      <c r="I3" s="68"/>
      <c r="J3" s="68"/>
    </row>
    <row r="4" spans="1:10" ht="15">
      <c r="A4" s="62" t="s">
        <v>188</v>
      </c>
      <c r="B4" s="63"/>
      <c r="C4" s="285"/>
      <c r="D4" s="286"/>
      <c r="E4" s="66"/>
      <c r="F4" s="67"/>
      <c r="G4" s="68"/>
      <c r="H4" s="68"/>
      <c r="I4" s="68"/>
      <c r="J4" s="68"/>
    </row>
    <row r="5" spans="1:10" ht="15">
      <c r="A5" s="62" t="s">
        <v>106</v>
      </c>
      <c r="B5" s="63"/>
      <c r="C5" s="285"/>
      <c r="D5" s="286"/>
      <c r="E5" s="66"/>
      <c r="F5" s="67"/>
      <c r="G5" s="68"/>
      <c r="H5" s="68"/>
      <c r="I5" s="68"/>
      <c r="J5" s="68"/>
    </row>
    <row r="6" spans="1:10" ht="15.75" thickBot="1">
      <c r="A6" s="69"/>
      <c r="B6" s="70"/>
      <c r="C6" s="69"/>
      <c r="D6" s="65"/>
      <c r="E6" s="71"/>
      <c r="F6" s="72"/>
      <c r="G6" s="68"/>
      <c r="H6" s="68"/>
      <c r="I6" s="68"/>
      <c r="J6" s="68"/>
    </row>
    <row r="7" spans="1:10" ht="41.25" thickBot="1">
      <c r="A7" s="123" t="s">
        <v>24</v>
      </c>
      <c r="B7" s="124" t="s">
        <v>23</v>
      </c>
      <c r="C7" s="124" t="s">
        <v>22</v>
      </c>
      <c r="D7" s="125" t="s">
        <v>21</v>
      </c>
      <c r="E7" s="126" t="s">
        <v>20</v>
      </c>
      <c r="F7" s="127" t="s">
        <v>19</v>
      </c>
      <c r="G7" s="128" t="s">
        <v>103</v>
      </c>
      <c r="H7" s="129" t="s">
        <v>101</v>
      </c>
      <c r="I7" s="129" t="s">
        <v>102</v>
      </c>
      <c r="J7" s="130" t="s">
        <v>18</v>
      </c>
    </row>
    <row r="8" spans="1:10" ht="23.25" customHeight="1" thickBot="1">
      <c r="A8" s="287"/>
      <c r="B8" s="288"/>
      <c r="C8" s="289"/>
      <c r="D8" s="415" t="s">
        <v>147</v>
      </c>
      <c r="E8" s="416"/>
      <c r="F8" s="416"/>
      <c r="G8" s="416"/>
      <c r="H8" s="416"/>
      <c r="I8" s="416"/>
      <c r="J8" s="417"/>
    </row>
    <row r="9" spans="1:10" ht="15">
      <c r="A9" s="26" t="s">
        <v>153</v>
      </c>
      <c r="B9" s="27" t="s">
        <v>29</v>
      </c>
      <c r="C9" s="28">
        <v>1</v>
      </c>
      <c r="D9" s="290" t="s">
        <v>172</v>
      </c>
      <c r="E9" s="29">
        <v>29</v>
      </c>
      <c r="F9" s="29" t="s">
        <v>170</v>
      </c>
      <c r="G9" s="30">
        <v>0</v>
      </c>
      <c r="H9" s="30">
        <v>0</v>
      </c>
      <c r="I9" s="30">
        <f>G9+H9</f>
        <v>0</v>
      </c>
      <c r="J9" s="31">
        <f>E9*I9</f>
        <v>0</v>
      </c>
    </row>
    <row r="10" spans="1:10" ht="18" customHeight="1" thickBot="1">
      <c r="A10" s="53"/>
      <c r="B10" s="54"/>
      <c r="C10" s="55"/>
      <c r="D10" s="56" t="s">
        <v>104</v>
      </c>
      <c r="E10" s="57"/>
      <c r="F10" s="57"/>
      <c r="G10" s="58"/>
      <c r="H10" s="58"/>
      <c r="I10" s="30">
        <f>SUM(I9:I9)</f>
        <v>0</v>
      </c>
      <c r="J10" s="59">
        <f>SUM(J9:J9)</f>
        <v>0</v>
      </c>
    </row>
    <row r="11" spans="1:10" ht="15.75" thickBot="1">
      <c r="A11" s="32"/>
      <c r="B11" s="33"/>
      <c r="C11" s="34"/>
      <c r="D11" s="418" t="s">
        <v>146</v>
      </c>
      <c r="E11" s="418"/>
      <c r="F11" s="418"/>
      <c r="G11" s="418"/>
      <c r="H11" s="418"/>
      <c r="I11" s="419"/>
      <c r="J11" s="35"/>
    </row>
    <row r="12" spans="1:10" ht="15">
      <c r="A12" s="26" t="s">
        <v>153</v>
      </c>
      <c r="B12" s="27" t="s">
        <v>29</v>
      </c>
      <c r="C12" s="28">
        <v>2</v>
      </c>
      <c r="D12" s="290" t="s">
        <v>171</v>
      </c>
      <c r="E12" s="29">
        <v>1</v>
      </c>
      <c r="F12" s="29" t="s">
        <v>8</v>
      </c>
      <c r="G12" s="30">
        <v>0</v>
      </c>
      <c r="H12" s="30">
        <v>0</v>
      </c>
      <c r="I12" s="30">
        <f>G12+H12</f>
        <v>0</v>
      </c>
      <c r="J12" s="31">
        <f>E12*I12</f>
        <v>0</v>
      </c>
    </row>
    <row r="13" spans="1:10" ht="17.25" customHeight="1" thickBot="1">
      <c r="A13" s="53"/>
      <c r="B13" s="54"/>
      <c r="C13" s="55"/>
      <c r="D13" s="60" t="s">
        <v>107</v>
      </c>
      <c r="E13" s="57"/>
      <c r="F13" s="57"/>
      <c r="G13" s="58"/>
      <c r="H13" s="58"/>
      <c r="I13" s="30">
        <f>SUM(I12:I12)</f>
        <v>0</v>
      </c>
      <c r="J13" s="59">
        <f>SUM(J12:J12)</f>
        <v>0</v>
      </c>
    </row>
    <row r="14" spans="1:10" ht="15.75" thickBot="1">
      <c r="A14" s="36" t="s">
        <v>141</v>
      </c>
      <c r="B14" s="37"/>
      <c r="C14" s="38"/>
      <c r="D14" s="39"/>
      <c r="E14" s="40"/>
      <c r="F14" s="41"/>
      <c r="G14" s="42"/>
      <c r="H14" s="42"/>
      <c r="I14" s="42"/>
      <c r="J14" s="43">
        <f>J10+J13</f>
        <v>0</v>
      </c>
    </row>
    <row r="15" spans="1:10" ht="15.75" thickBot="1">
      <c r="A15" s="36" t="s">
        <v>0</v>
      </c>
      <c r="B15" s="37"/>
      <c r="C15" s="38"/>
      <c r="D15" s="39"/>
      <c r="E15" s="40"/>
      <c r="F15" s="41"/>
      <c r="G15" s="42"/>
      <c r="H15" s="42"/>
      <c r="I15" s="42"/>
      <c r="J15" s="44">
        <f>J14*19%</f>
        <v>0</v>
      </c>
    </row>
    <row r="16" spans="1:10" ht="15.75" thickBot="1">
      <c r="A16" s="45" t="s">
        <v>143</v>
      </c>
      <c r="B16" s="46"/>
      <c r="C16" s="47"/>
      <c r="D16" s="48"/>
      <c r="E16" s="49"/>
      <c r="F16" s="50"/>
      <c r="G16" s="51"/>
      <c r="H16" s="51"/>
      <c r="I16" s="51"/>
      <c r="J16" s="52">
        <f>J14+J15</f>
        <v>0</v>
      </c>
    </row>
    <row r="17" spans="1:10" s="87" customFormat="1" ht="15">
      <c r="A17" s="81"/>
      <c r="B17" s="82"/>
      <c r="C17" s="83"/>
      <c r="D17" s="84"/>
      <c r="E17" s="85"/>
      <c r="F17" s="57"/>
      <c r="G17" s="86"/>
      <c r="H17" s="86"/>
      <c r="I17" s="68"/>
      <c r="J17" s="86"/>
    </row>
    <row r="18" spans="1:10" s="87" customFormat="1" ht="15">
      <c r="A18" s="81"/>
      <c r="B18" s="82"/>
      <c r="C18" s="83"/>
      <c r="D18" s="88"/>
      <c r="E18" s="85"/>
      <c r="F18" s="57"/>
      <c r="G18" s="86"/>
      <c r="H18" s="86"/>
      <c r="I18" s="88"/>
      <c r="J18" s="86"/>
    </row>
    <row r="20" ht="15">
      <c r="D20" s="61" t="s">
        <v>100</v>
      </c>
    </row>
  </sheetData>
  <sheetProtection selectLockedCells="1" selectUnlockedCells="1"/>
  <mergeCells count="3">
    <mergeCell ref="A2:J2"/>
    <mergeCell ref="D8:J8"/>
    <mergeCell ref="D11:I11"/>
  </mergeCells>
  <printOptions/>
  <pageMargins left="0.7874015748031497" right="0.2755905511811024" top="0.7874015748031497" bottom="0.1968503937007874" header="0.1968503937007874" footer="0.2755905511811024"/>
  <pageSetup horizontalDpi="600" verticalDpi="600" orientation="portrait" paperSize="9" scale="90" r:id="rId1"/>
  <headerFooter scaleWithDoc="0">
    <oddHeader>&amp;C&amp;22Obiect - Terasa si balustrada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view="pageLayout" zoomScale="115" zoomScaleNormal="50" zoomScalePageLayoutView="115" workbookViewId="0" topLeftCell="A4">
      <selection activeCell="Q23" sqref="Q23"/>
    </sheetView>
  </sheetViews>
  <sheetFormatPr defaultColWidth="9.140625" defaultRowHeight="15"/>
  <cols>
    <col min="1" max="1" width="5.57421875" style="328" customWidth="1"/>
    <col min="2" max="2" width="5.7109375" style="328" customWidth="1"/>
    <col min="3" max="3" width="3.7109375" style="328" customWidth="1"/>
    <col min="4" max="4" width="28.421875" style="328" customWidth="1"/>
    <col min="5" max="5" width="8.7109375" style="328" customWidth="1"/>
    <col min="6" max="6" width="8.140625" style="328" customWidth="1"/>
    <col min="7" max="7" width="8.28125" style="369" customWidth="1"/>
    <col min="8" max="8" width="10.8515625" style="369" customWidth="1"/>
    <col min="9" max="9" width="7.00390625" style="369" customWidth="1"/>
    <col min="10" max="10" width="8.7109375" style="369" customWidth="1"/>
    <col min="11" max="16384" width="9.140625" style="328" customWidth="1"/>
  </cols>
  <sheetData>
    <row r="2" spans="1:10" ht="12.75">
      <c r="A2" s="410" t="s">
        <v>184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12.75">
      <c r="A3" s="329"/>
      <c r="B3" s="330"/>
      <c r="C3" s="331"/>
      <c r="D3" s="332"/>
      <c r="E3" s="333"/>
      <c r="F3" s="334"/>
      <c r="G3" s="335"/>
      <c r="H3" s="335"/>
      <c r="I3" s="335"/>
      <c r="J3" s="335"/>
    </row>
    <row r="4" spans="1:10" ht="12.75">
      <c r="A4" s="329" t="s">
        <v>183</v>
      </c>
      <c r="B4" s="330"/>
      <c r="C4" s="331"/>
      <c r="D4" s="332"/>
      <c r="E4" s="333"/>
      <c r="F4" s="334"/>
      <c r="G4" s="335"/>
      <c r="H4" s="335"/>
      <c r="I4" s="335"/>
      <c r="J4" s="335"/>
    </row>
    <row r="5" spans="1:10" ht="12.75">
      <c r="A5" s="329" t="s">
        <v>106</v>
      </c>
      <c r="B5" s="330"/>
      <c r="C5" s="331"/>
      <c r="D5" s="332"/>
      <c r="E5" s="333"/>
      <c r="F5" s="334"/>
      <c r="G5" s="335"/>
      <c r="H5" s="335"/>
      <c r="I5" s="335"/>
      <c r="J5" s="335"/>
    </row>
    <row r="6" spans="1:10" ht="13.5" thickBot="1">
      <c r="A6" s="336"/>
      <c r="B6" s="337"/>
      <c r="C6" s="336"/>
      <c r="D6" s="284"/>
      <c r="E6" s="338"/>
      <c r="F6" s="339"/>
      <c r="G6" s="335"/>
      <c r="H6" s="335"/>
      <c r="I6" s="335"/>
      <c r="J6" s="335"/>
    </row>
    <row r="7" spans="1:10" ht="41.25" thickBot="1">
      <c r="A7" s="149" t="s">
        <v>24</v>
      </c>
      <c r="B7" s="150" t="s">
        <v>23</v>
      </c>
      <c r="C7" s="150" t="s">
        <v>22</v>
      </c>
      <c r="D7" s="134" t="s">
        <v>21</v>
      </c>
      <c r="E7" s="152" t="s">
        <v>20</v>
      </c>
      <c r="F7" s="153" t="s">
        <v>19</v>
      </c>
      <c r="G7" s="154" t="s">
        <v>103</v>
      </c>
      <c r="H7" s="155" t="s">
        <v>101</v>
      </c>
      <c r="I7" s="155" t="s">
        <v>102</v>
      </c>
      <c r="J7" s="156" t="s">
        <v>18</v>
      </c>
    </row>
    <row r="8" spans="1:10" ht="13.5" thickBot="1">
      <c r="A8" s="420" t="s">
        <v>167</v>
      </c>
      <c r="B8" s="421"/>
      <c r="C8" s="421"/>
      <c r="D8" s="421"/>
      <c r="E8" s="421"/>
      <c r="F8" s="421"/>
      <c r="G8" s="421"/>
      <c r="H8" s="421"/>
      <c r="I8" s="421"/>
      <c r="J8" s="422"/>
    </row>
    <row r="9" spans="1:10" ht="12.75">
      <c r="A9" s="160" t="s">
        <v>154</v>
      </c>
      <c r="B9" s="161" t="s">
        <v>29</v>
      </c>
      <c r="C9" s="162">
        <v>1</v>
      </c>
      <c r="D9" s="146" t="s">
        <v>175</v>
      </c>
      <c r="E9" s="163">
        <v>31</v>
      </c>
      <c r="F9" s="163" t="s">
        <v>174</v>
      </c>
      <c r="G9" s="164">
        <v>0</v>
      </c>
      <c r="H9" s="164">
        <v>0</v>
      </c>
      <c r="I9" s="164">
        <f aca="true" t="shared" si="0" ref="I9:I18">G9+H9</f>
        <v>0</v>
      </c>
      <c r="J9" s="165">
        <f>E9*I9</f>
        <v>0</v>
      </c>
    </row>
    <row r="10" spans="1:10" ht="12.75">
      <c r="A10" s="160" t="s">
        <v>154</v>
      </c>
      <c r="B10" s="161" t="s">
        <v>29</v>
      </c>
      <c r="C10" s="162">
        <v>2</v>
      </c>
      <c r="D10" s="146" t="s">
        <v>180</v>
      </c>
      <c r="E10" s="163">
        <v>24</v>
      </c>
      <c r="F10" s="163" t="s">
        <v>8</v>
      </c>
      <c r="G10" s="164">
        <v>0</v>
      </c>
      <c r="H10" s="164">
        <v>0</v>
      </c>
      <c r="I10" s="164">
        <f t="shared" si="0"/>
        <v>0</v>
      </c>
      <c r="J10" s="165">
        <f>E10*I10</f>
        <v>0</v>
      </c>
    </row>
    <row r="11" spans="1:10" ht="12.75">
      <c r="A11" s="160" t="s">
        <v>154</v>
      </c>
      <c r="B11" s="161" t="s">
        <v>29</v>
      </c>
      <c r="C11" s="162">
        <v>3</v>
      </c>
      <c r="D11" s="146" t="s">
        <v>176</v>
      </c>
      <c r="E11" s="163">
        <v>8</v>
      </c>
      <c r="F11" s="163" t="s">
        <v>8</v>
      </c>
      <c r="G11" s="164">
        <v>0</v>
      </c>
      <c r="H11" s="164">
        <v>0</v>
      </c>
      <c r="I11" s="164">
        <f t="shared" si="0"/>
        <v>0</v>
      </c>
      <c r="J11" s="165">
        <f>E11*I11</f>
        <v>0</v>
      </c>
    </row>
    <row r="12" spans="1:10" ht="12.75">
      <c r="A12" s="384" t="s">
        <v>154</v>
      </c>
      <c r="B12" s="385" t="s">
        <v>29</v>
      </c>
      <c r="C12" s="386">
        <v>4</v>
      </c>
      <c r="D12" s="387" t="s">
        <v>178</v>
      </c>
      <c r="E12" s="388">
        <v>8</v>
      </c>
      <c r="F12" s="388" t="s">
        <v>8</v>
      </c>
      <c r="G12" s="312">
        <v>0</v>
      </c>
      <c r="H12" s="312">
        <v>0</v>
      </c>
      <c r="I12" s="312">
        <f t="shared" si="0"/>
        <v>0</v>
      </c>
      <c r="J12" s="389">
        <f>E12*I12</f>
        <v>0</v>
      </c>
    </row>
    <row r="13" spans="1:10" ht="12.75">
      <c r="A13" s="390" t="s">
        <v>154</v>
      </c>
      <c r="B13" s="391" t="s">
        <v>29</v>
      </c>
      <c r="C13" s="392">
        <v>5</v>
      </c>
      <c r="D13" s="146"/>
      <c r="E13" s="163"/>
      <c r="F13" s="163"/>
      <c r="G13" s="393">
        <v>0</v>
      </c>
      <c r="H13" s="393">
        <v>0</v>
      </c>
      <c r="I13" s="393">
        <f t="shared" si="0"/>
        <v>0</v>
      </c>
      <c r="J13" s="394">
        <f>E13*I13</f>
        <v>0</v>
      </c>
    </row>
    <row r="14" spans="1:10" ht="13.5" thickBot="1">
      <c r="A14" s="168"/>
      <c r="B14" s="169"/>
      <c r="C14" s="170"/>
      <c r="D14" s="303" t="s">
        <v>104</v>
      </c>
      <c r="E14" s="171"/>
      <c r="F14" s="171"/>
      <c r="G14" s="172"/>
      <c r="H14" s="172"/>
      <c r="I14" s="395">
        <f>SUM(I9:I13)</f>
        <v>0</v>
      </c>
      <c r="J14" s="259">
        <f>SUM(J9:J13)</f>
        <v>0</v>
      </c>
    </row>
    <row r="15" spans="1:10" ht="13.5" thickBot="1">
      <c r="A15" s="423" t="s">
        <v>168</v>
      </c>
      <c r="B15" s="424"/>
      <c r="C15" s="424"/>
      <c r="D15" s="424"/>
      <c r="E15" s="424"/>
      <c r="F15" s="424"/>
      <c r="G15" s="424"/>
      <c r="H15" s="424"/>
      <c r="I15" s="424"/>
      <c r="J15" s="425"/>
    </row>
    <row r="16" spans="1:10" ht="12.75">
      <c r="A16" s="304" t="s">
        <v>154</v>
      </c>
      <c r="B16" s="305" t="s">
        <v>29</v>
      </c>
      <c r="C16" s="306">
        <v>5</v>
      </c>
      <c r="D16" s="258" t="s">
        <v>179</v>
      </c>
      <c r="E16" s="307">
        <v>30</v>
      </c>
      <c r="F16" s="307" t="s">
        <v>174</v>
      </c>
      <c r="G16" s="308">
        <v>0</v>
      </c>
      <c r="H16" s="308">
        <v>0</v>
      </c>
      <c r="I16" s="308">
        <f t="shared" si="0"/>
        <v>0</v>
      </c>
      <c r="J16" s="309">
        <f>E16*I16</f>
        <v>0</v>
      </c>
    </row>
    <row r="17" spans="1:10" ht="12.75">
      <c r="A17" s="160" t="s">
        <v>154</v>
      </c>
      <c r="B17" s="161" t="s">
        <v>29</v>
      </c>
      <c r="C17" s="310">
        <v>6</v>
      </c>
      <c r="D17" s="396" t="s">
        <v>181</v>
      </c>
      <c r="E17" s="163">
        <v>16</v>
      </c>
      <c r="F17" s="163" t="s">
        <v>8</v>
      </c>
      <c r="G17" s="164">
        <v>0</v>
      </c>
      <c r="H17" s="164">
        <v>0</v>
      </c>
      <c r="I17" s="164">
        <f t="shared" si="0"/>
        <v>0</v>
      </c>
      <c r="J17" s="165">
        <f>E17*I17</f>
        <v>0</v>
      </c>
    </row>
    <row r="18" spans="1:10" ht="12.75">
      <c r="A18" s="160" t="s">
        <v>154</v>
      </c>
      <c r="B18" s="161" t="s">
        <v>29</v>
      </c>
      <c r="C18" s="310">
        <v>7</v>
      </c>
      <c r="D18" s="396" t="s">
        <v>182</v>
      </c>
      <c r="E18" s="163">
        <v>8</v>
      </c>
      <c r="F18" s="163" t="s">
        <v>8</v>
      </c>
      <c r="G18" s="164">
        <v>0</v>
      </c>
      <c r="H18" s="164">
        <v>0</v>
      </c>
      <c r="I18" s="164">
        <f t="shared" si="0"/>
        <v>0</v>
      </c>
      <c r="J18" s="165">
        <v>0</v>
      </c>
    </row>
    <row r="19" spans="1:10" ht="12.75">
      <c r="A19" s="160" t="s">
        <v>154</v>
      </c>
      <c r="B19" s="161" t="s">
        <v>29</v>
      </c>
      <c r="C19" s="310">
        <v>8</v>
      </c>
      <c r="D19" s="396" t="s">
        <v>177</v>
      </c>
      <c r="E19" s="163">
        <v>20</v>
      </c>
      <c r="F19" s="163" t="s">
        <v>8</v>
      </c>
      <c r="G19" s="164">
        <v>0</v>
      </c>
      <c r="H19" s="164">
        <v>0</v>
      </c>
      <c r="I19" s="164">
        <f>G19+H19</f>
        <v>0</v>
      </c>
      <c r="J19" s="165">
        <f>E19*I19</f>
        <v>0</v>
      </c>
    </row>
    <row r="20" spans="1:10" ht="12.75">
      <c r="A20" s="160" t="s">
        <v>154</v>
      </c>
      <c r="B20" s="161" t="s">
        <v>29</v>
      </c>
      <c r="C20" s="310">
        <v>9</v>
      </c>
      <c r="D20" s="396"/>
      <c r="E20" s="163"/>
      <c r="F20" s="163"/>
      <c r="G20" s="164">
        <v>0</v>
      </c>
      <c r="H20" s="164">
        <v>0</v>
      </c>
      <c r="I20" s="312">
        <f>G20+H20</f>
        <v>0</v>
      </c>
      <c r="J20" s="165">
        <f>E20*I20</f>
        <v>0</v>
      </c>
    </row>
    <row r="21" spans="1:10" ht="13.5" thickBot="1">
      <c r="A21" s="168"/>
      <c r="B21" s="169"/>
      <c r="C21" s="170"/>
      <c r="D21" s="173" t="s">
        <v>107</v>
      </c>
      <c r="E21" s="171"/>
      <c r="F21" s="171"/>
      <c r="G21" s="172"/>
      <c r="H21" s="172"/>
      <c r="I21" s="312">
        <f>G21+H21</f>
        <v>0</v>
      </c>
      <c r="J21" s="259">
        <f>SUM(J16:J18)</f>
        <v>0</v>
      </c>
    </row>
    <row r="22" spans="1:10" ht="13.5" thickBot="1">
      <c r="A22" s="370" t="s">
        <v>141</v>
      </c>
      <c r="B22" s="371"/>
      <c r="C22" s="372"/>
      <c r="D22" s="313"/>
      <c r="E22" s="373"/>
      <c r="F22" s="374"/>
      <c r="G22" s="375"/>
      <c r="H22" s="375"/>
      <c r="I22" s="375"/>
      <c r="J22" s="376">
        <f>J14+J21</f>
        <v>0</v>
      </c>
    </row>
    <row r="23" spans="1:10" ht="13.5" thickBot="1">
      <c r="A23" s="377" t="s">
        <v>0</v>
      </c>
      <c r="B23" s="378"/>
      <c r="C23" s="379"/>
      <c r="D23" s="314"/>
      <c r="E23" s="380"/>
      <c r="F23" s="381"/>
      <c r="G23" s="382"/>
      <c r="H23" s="382"/>
      <c r="I23" s="382"/>
      <c r="J23" s="383">
        <f>J22*19%</f>
        <v>0</v>
      </c>
    </row>
    <row r="24" spans="1:10" ht="13.5" thickBot="1">
      <c r="A24" s="355" t="s">
        <v>142</v>
      </c>
      <c r="B24" s="356"/>
      <c r="C24" s="357"/>
      <c r="D24" s="315"/>
      <c r="E24" s="358"/>
      <c r="F24" s="359"/>
      <c r="G24" s="360"/>
      <c r="H24" s="360"/>
      <c r="I24" s="360"/>
      <c r="J24" s="361">
        <f>J22+J23</f>
        <v>0</v>
      </c>
    </row>
    <row r="25" spans="1:10" s="284" customFormat="1" ht="12.75">
      <c r="A25" s="362"/>
      <c r="B25" s="363"/>
      <c r="C25" s="364"/>
      <c r="D25" s="335"/>
      <c r="E25" s="366"/>
      <c r="F25" s="171"/>
      <c r="G25" s="367"/>
      <c r="H25" s="367"/>
      <c r="I25" s="335"/>
      <c r="J25" s="367"/>
    </row>
    <row r="26" spans="1:10" s="284" customFormat="1" ht="12.75">
      <c r="A26" s="362"/>
      <c r="B26" s="363"/>
      <c r="C26" s="364"/>
      <c r="D26" s="367"/>
      <c r="E26" s="366"/>
      <c r="F26" s="171"/>
      <c r="G26" s="367"/>
      <c r="H26" s="367"/>
      <c r="I26" s="368"/>
      <c r="J26" s="367"/>
    </row>
    <row r="28" ht="12.75">
      <c r="D28" s="328" t="s">
        <v>100</v>
      </c>
    </row>
  </sheetData>
  <sheetProtection selectLockedCells="1" selectUnlockedCells="1"/>
  <mergeCells count="3">
    <mergeCell ref="A2:J2"/>
    <mergeCell ref="A8:J8"/>
    <mergeCell ref="A15:J15"/>
  </mergeCells>
  <printOptions/>
  <pageMargins left="0.7874015748031497" right="0.2755905511811024" top="0.7874015748031497" bottom="0.1968503937007874" header="0.1968503937007874" footer="0.2755905511811024"/>
  <pageSetup horizontalDpi="600" verticalDpi="600" orientation="portrait" paperSize="9" scale="90" r:id="rId1"/>
  <headerFooter scaleWithDoc="0">
    <oddHeader>&amp;C&amp;22Obiect - jgheaburi si burlane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view="pageLayout" zoomScale="85" zoomScaleNormal="50" zoomScalePageLayoutView="85" workbookViewId="0" topLeftCell="A40">
      <selection activeCell="D41" sqref="A7:J51"/>
    </sheetView>
  </sheetViews>
  <sheetFormatPr defaultColWidth="9.140625" defaultRowHeight="15"/>
  <cols>
    <col min="1" max="1" width="5.57421875" style="3" customWidth="1"/>
    <col min="2" max="2" width="5.7109375" style="3" customWidth="1"/>
    <col min="3" max="3" width="3.7109375" style="3" customWidth="1"/>
    <col min="4" max="4" width="36.140625" style="3" customWidth="1"/>
    <col min="5" max="5" width="8.7109375" style="3" customWidth="1"/>
    <col min="6" max="6" width="8.140625" style="3" customWidth="1"/>
    <col min="7" max="7" width="8.28125" style="2" customWidth="1"/>
    <col min="8" max="8" width="10.8515625" style="2" customWidth="1"/>
    <col min="9" max="9" width="7.00390625" style="2" customWidth="1"/>
    <col min="10" max="10" width="8.7109375" style="2" customWidth="1"/>
    <col min="11" max="16384" width="9.140625" style="1" customWidth="1"/>
  </cols>
  <sheetData>
    <row r="2" spans="1:10" ht="19.5">
      <c r="A2" s="426" t="s">
        <v>99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">
      <c r="A3" s="14"/>
      <c r="B3" s="13"/>
      <c r="C3" s="25"/>
      <c r="D3" s="24"/>
      <c r="E3" s="11"/>
      <c r="F3" s="10"/>
      <c r="G3" s="4"/>
      <c r="H3" s="4"/>
      <c r="I3" s="4"/>
      <c r="J3" s="4"/>
    </row>
    <row r="4" spans="1:10" ht="15">
      <c r="A4" s="14" t="s">
        <v>26</v>
      </c>
      <c r="B4" s="13"/>
      <c r="C4" s="25"/>
      <c r="D4" s="24"/>
      <c r="E4" s="11"/>
      <c r="F4" s="10"/>
      <c r="G4" s="4"/>
      <c r="H4" s="4"/>
      <c r="I4" s="4"/>
      <c r="J4" s="4"/>
    </row>
    <row r="5" spans="1:10" ht="15">
      <c r="A5" s="14" t="s">
        <v>106</v>
      </c>
      <c r="B5" s="13"/>
      <c r="C5" s="25"/>
      <c r="D5" s="24"/>
      <c r="E5" s="11"/>
      <c r="F5" s="10"/>
      <c r="G5" s="4"/>
      <c r="H5" s="4"/>
      <c r="I5" s="4"/>
      <c r="J5" s="4"/>
    </row>
    <row r="6" spans="1:10" ht="15.75" thickBot="1">
      <c r="A6" s="8"/>
      <c r="B6" s="9"/>
      <c r="C6" s="8"/>
      <c r="D6" s="7"/>
      <c r="E6" s="6"/>
      <c r="F6" s="5"/>
      <c r="G6" s="4"/>
      <c r="H6" s="4"/>
      <c r="I6" s="4"/>
      <c r="J6" s="4"/>
    </row>
    <row r="7" spans="1:10" ht="41.25" thickBot="1">
      <c r="A7" s="149" t="s">
        <v>24</v>
      </c>
      <c r="B7" s="150" t="s">
        <v>23</v>
      </c>
      <c r="C7" s="150" t="s">
        <v>22</v>
      </c>
      <c r="D7" s="151" t="s">
        <v>21</v>
      </c>
      <c r="E7" s="152" t="s">
        <v>20</v>
      </c>
      <c r="F7" s="153" t="s">
        <v>19</v>
      </c>
      <c r="G7" s="154" t="s">
        <v>103</v>
      </c>
      <c r="H7" s="155" t="s">
        <v>101</v>
      </c>
      <c r="I7" s="155" t="s">
        <v>102</v>
      </c>
      <c r="J7" s="156" t="s">
        <v>18</v>
      </c>
    </row>
    <row r="8" spans="1:10" ht="23.25" customHeight="1" thickBot="1">
      <c r="A8" s="224"/>
      <c r="B8" s="225"/>
      <c r="C8" s="226"/>
      <c r="D8" s="427" t="s">
        <v>108</v>
      </c>
      <c r="E8" s="428"/>
      <c r="F8" s="428"/>
      <c r="G8" s="428"/>
      <c r="H8" s="428"/>
      <c r="I8" s="428"/>
      <c r="J8" s="429"/>
    </row>
    <row r="9" spans="1:10" ht="30">
      <c r="A9" s="135" t="s">
        <v>155</v>
      </c>
      <c r="B9" s="136" t="s">
        <v>29</v>
      </c>
      <c r="C9" s="227">
        <v>1</v>
      </c>
      <c r="D9" s="131" t="s">
        <v>185</v>
      </c>
      <c r="E9" s="137">
        <v>12</v>
      </c>
      <c r="F9" s="137" t="s">
        <v>17</v>
      </c>
      <c r="G9" s="138">
        <v>0</v>
      </c>
      <c r="H9" s="138">
        <v>0</v>
      </c>
      <c r="I9" s="138">
        <f aca="true" t="shared" si="0" ref="I9:I47">G9+H9</f>
        <v>0</v>
      </c>
      <c r="J9" s="139">
        <f aca="true" t="shared" si="1" ref="J9:J41">E9*I9</f>
        <v>0</v>
      </c>
    </row>
    <row r="10" spans="1:10" ht="30">
      <c r="A10" s="135" t="s">
        <v>155</v>
      </c>
      <c r="B10" s="136" t="s">
        <v>29</v>
      </c>
      <c r="C10" s="227">
        <v>2</v>
      </c>
      <c r="D10" s="131" t="s">
        <v>186</v>
      </c>
      <c r="E10" s="137">
        <v>16</v>
      </c>
      <c r="F10" s="137" t="s">
        <v>17</v>
      </c>
      <c r="G10" s="138">
        <v>0</v>
      </c>
      <c r="H10" s="138">
        <v>0</v>
      </c>
      <c r="I10" s="138">
        <f t="shared" si="0"/>
        <v>0</v>
      </c>
      <c r="J10" s="139">
        <f t="shared" si="1"/>
        <v>0</v>
      </c>
    </row>
    <row r="11" spans="1:10" ht="30">
      <c r="A11" s="135" t="s">
        <v>155</v>
      </c>
      <c r="B11" s="136" t="s">
        <v>29</v>
      </c>
      <c r="C11" s="227">
        <v>3</v>
      </c>
      <c r="D11" s="131" t="s">
        <v>187</v>
      </c>
      <c r="E11" s="137">
        <v>80</v>
      </c>
      <c r="F11" s="137" t="s">
        <v>17</v>
      </c>
      <c r="G11" s="138">
        <v>0</v>
      </c>
      <c r="H11" s="138">
        <v>0</v>
      </c>
      <c r="I11" s="138">
        <f t="shared" si="0"/>
        <v>0</v>
      </c>
      <c r="J11" s="139">
        <f t="shared" si="1"/>
        <v>0</v>
      </c>
    </row>
    <row r="12" spans="1:10" ht="15">
      <c r="A12" s="135" t="s">
        <v>155</v>
      </c>
      <c r="B12" s="136" t="s">
        <v>29</v>
      </c>
      <c r="C12" s="227">
        <v>4</v>
      </c>
      <c r="D12" s="250" t="s">
        <v>61</v>
      </c>
      <c r="E12" s="137">
        <v>2</v>
      </c>
      <c r="F12" s="137" t="s">
        <v>8</v>
      </c>
      <c r="G12" s="138">
        <v>0</v>
      </c>
      <c r="H12" s="138">
        <v>0</v>
      </c>
      <c r="I12" s="138">
        <f t="shared" si="0"/>
        <v>0</v>
      </c>
      <c r="J12" s="139">
        <f t="shared" si="1"/>
        <v>0</v>
      </c>
    </row>
    <row r="13" spans="1:10" ht="15">
      <c r="A13" s="135" t="s">
        <v>155</v>
      </c>
      <c r="B13" s="136" t="s">
        <v>29</v>
      </c>
      <c r="C13" s="227">
        <v>5</v>
      </c>
      <c r="D13" s="250" t="s">
        <v>60</v>
      </c>
      <c r="E13" s="137">
        <v>3</v>
      </c>
      <c r="F13" s="137" t="s">
        <v>8</v>
      </c>
      <c r="G13" s="138">
        <v>0</v>
      </c>
      <c r="H13" s="138">
        <v>0</v>
      </c>
      <c r="I13" s="138">
        <f t="shared" si="0"/>
        <v>0</v>
      </c>
      <c r="J13" s="139">
        <f t="shared" si="1"/>
        <v>0</v>
      </c>
    </row>
    <row r="14" spans="1:10" ht="15">
      <c r="A14" s="135" t="s">
        <v>155</v>
      </c>
      <c r="B14" s="136" t="s">
        <v>29</v>
      </c>
      <c r="C14" s="227">
        <v>6</v>
      </c>
      <c r="D14" s="250" t="s">
        <v>59</v>
      </c>
      <c r="E14" s="137">
        <v>14</v>
      </c>
      <c r="F14" s="137" t="s">
        <v>8</v>
      </c>
      <c r="G14" s="138">
        <v>0</v>
      </c>
      <c r="H14" s="138">
        <v>0</v>
      </c>
      <c r="I14" s="138">
        <f t="shared" si="0"/>
        <v>0</v>
      </c>
      <c r="J14" s="139">
        <f t="shared" si="1"/>
        <v>0</v>
      </c>
    </row>
    <row r="15" spans="1:10" ht="15">
      <c r="A15" s="135" t="s">
        <v>155</v>
      </c>
      <c r="B15" s="136" t="s">
        <v>29</v>
      </c>
      <c r="C15" s="227">
        <v>7</v>
      </c>
      <c r="D15" s="250" t="s">
        <v>58</v>
      </c>
      <c r="E15" s="137">
        <v>8</v>
      </c>
      <c r="F15" s="137" t="s">
        <v>8</v>
      </c>
      <c r="G15" s="138">
        <v>0</v>
      </c>
      <c r="H15" s="138">
        <v>0</v>
      </c>
      <c r="I15" s="138">
        <f t="shared" si="0"/>
        <v>0</v>
      </c>
      <c r="J15" s="139">
        <f t="shared" si="1"/>
        <v>0</v>
      </c>
    </row>
    <row r="16" spans="1:10" ht="15">
      <c r="A16" s="135" t="s">
        <v>155</v>
      </c>
      <c r="B16" s="136" t="s">
        <v>29</v>
      </c>
      <c r="C16" s="227">
        <v>8</v>
      </c>
      <c r="D16" s="250" t="s">
        <v>57</v>
      </c>
      <c r="E16" s="137">
        <v>6</v>
      </c>
      <c r="F16" s="137" t="s">
        <v>8</v>
      </c>
      <c r="G16" s="138">
        <v>0</v>
      </c>
      <c r="H16" s="138">
        <v>0</v>
      </c>
      <c r="I16" s="138">
        <f t="shared" si="0"/>
        <v>0</v>
      </c>
      <c r="J16" s="139">
        <f t="shared" si="1"/>
        <v>0</v>
      </c>
    </row>
    <row r="17" spans="1:10" ht="15">
      <c r="A17" s="135" t="s">
        <v>155</v>
      </c>
      <c r="B17" s="136" t="s">
        <v>29</v>
      </c>
      <c r="C17" s="227">
        <v>9</v>
      </c>
      <c r="D17" s="250" t="s">
        <v>56</v>
      </c>
      <c r="E17" s="137">
        <v>1</v>
      </c>
      <c r="F17" s="137" t="s">
        <v>8</v>
      </c>
      <c r="G17" s="138">
        <v>0</v>
      </c>
      <c r="H17" s="138">
        <v>0</v>
      </c>
      <c r="I17" s="138">
        <f t="shared" si="0"/>
        <v>0</v>
      </c>
      <c r="J17" s="139">
        <f t="shared" si="1"/>
        <v>0</v>
      </c>
    </row>
    <row r="18" spans="1:10" ht="15">
      <c r="A18" s="135" t="s">
        <v>155</v>
      </c>
      <c r="B18" s="136" t="s">
        <v>29</v>
      </c>
      <c r="C18" s="227">
        <v>10</v>
      </c>
      <c r="D18" s="250" t="s">
        <v>55</v>
      </c>
      <c r="E18" s="137">
        <v>2</v>
      </c>
      <c r="F18" s="137" t="s">
        <v>8</v>
      </c>
      <c r="G18" s="138">
        <v>0</v>
      </c>
      <c r="H18" s="138">
        <v>0</v>
      </c>
      <c r="I18" s="138">
        <f t="shared" si="0"/>
        <v>0</v>
      </c>
      <c r="J18" s="139">
        <f t="shared" si="1"/>
        <v>0</v>
      </c>
    </row>
    <row r="19" spans="1:10" ht="15">
      <c r="A19" s="135" t="s">
        <v>155</v>
      </c>
      <c r="B19" s="136" t="s">
        <v>29</v>
      </c>
      <c r="C19" s="227">
        <v>11</v>
      </c>
      <c r="D19" s="250" t="s">
        <v>54</v>
      </c>
      <c r="E19" s="137">
        <v>3</v>
      </c>
      <c r="F19" s="137" t="s">
        <v>8</v>
      </c>
      <c r="G19" s="138">
        <v>0</v>
      </c>
      <c r="H19" s="138">
        <v>0</v>
      </c>
      <c r="I19" s="138">
        <f t="shared" si="0"/>
        <v>0</v>
      </c>
      <c r="J19" s="139">
        <f t="shared" si="1"/>
        <v>0</v>
      </c>
    </row>
    <row r="20" spans="1:10" ht="15">
      <c r="A20" s="135" t="s">
        <v>155</v>
      </c>
      <c r="B20" s="136" t="s">
        <v>29</v>
      </c>
      <c r="C20" s="227">
        <v>12</v>
      </c>
      <c r="D20" s="250" t="s">
        <v>53</v>
      </c>
      <c r="E20" s="137">
        <v>3</v>
      </c>
      <c r="F20" s="137" t="s">
        <v>8</v>
      </c>
      <c r="G20" s="138">
        <v>0</v>
      </c>
      <c r="H20" s="138">
        <v>0</v>
      </c>
      <c r="I20" s="138">
        <f t="shared" si="0"/>
        <v>0</v>
      </c>
      <c r="J20" s="139">
        <f t="shared" si="1"/>
        <v>0</v>
      </c>
    </row>
    <row r="21" spans="1:10" ht="15">
      <c r="A21" s="135" t="s">
        <v>155</v>
      </c>
      <c r="B21" s="136" t="s">
        <v>29</v>
      </c>
      <c r="C21" s="227">
        <v>13</v>
      </c>
      <c r="D21" s="250" t="s">
        <v>52</v>
      </c>
      <c r="E21" s="137">
        <v>4</v>
      </c>
      <c r="F21" s="137" t="s">
        <v>8</v>
      </c>
      <c r="G21" s="138">
        <v>0</v>
      </c>
      <c r="H21" s="138">
        <v>0</v>
      </c>
      <c r="I21" s="138">
        <f t="shared" si="0"/>
        <v>0</v>
      </c>
      <c r="J21" s="139">
        <f t="shared" si="1"/>
        <v>0</v>
      </c>
    </row>
    <row r="22" spans="1:10" ht="15">
      <c r="A22" s="135" t="s">
        <v>155</v>
      </c>
      <c r="B22" s="136" t="s">
        <v>29</v>
      </c>
      <c r="C22" s="227">
        <v>14</v>
      </c>
      <c r="D22" s="250" t="s">
        <v>51</v>
      </c>
      <c r="E22" s="137">
        <v>3</v>
      </c>
      <c r="F22" s="137" t="s">
        <v>8</v>
      </c>
      <c r="G22" s="138">
        <v>0</v>
      </c>
      <c r="H22" s="138">
        <v>0</v>
      </c>
      <c r="I22" s="138">
        <f t="shared" si="0"/>
        <v>0</v>
      </c>
      <c r="J22" s="139">
        <f t="shared" si="1"/>
        <v>0</v>
      </c>
    </row>
    <row r="23" spans="1:10" ht="15">
      <c r="A23" s="135" t="s">
        <v>155</v>
      </c>
      <c r="B23" s="136" t="s">
        <v>29</v>
      </c>
      <c r="C23" s="227">
        <v>15</v>
      </c>
      <c r="D23" s="250" t="s">
        <v>50</v>
      </c>
      <c r="E23" s="137">
        <v>70</v>
      </c>
      <c r="F23" s="137" t="s">
        <v>8</v>
      </c>
      <c r="G23" s="138">
        <v>0</v>
      </c>
      <c r="H23" s="138">
        <v>0</v>
      </c>
      <c r="I23" s="138">
        <f t="shared" si="0"/>
        <v>0</v>
      </c>
      <c r="J23" s="139">
        <f t="shared" si="1"/>
        <v>0</v>
      </c>
    </row>
    <row r="24" spans="1:10" ht="15">
      <c r="A24" s="135" t="s">
        <v>155</v>
      </c>
      <c r="B24" s="136" t="s">
        <v>29</v>
      </c>
      <c r="C24" s="227">
        <v>16</v>
      </c>
      <c r="D24" s="250" t="s">
        <v>49</v>
      </c>
      <c r="E24" s="137">
        <v>40</v>
      </c>
      <c r="F24" s="137" t="s">
        <v>8</v>
      </c>
      <c r="G24" s="138">
        <v>0</v>
      </c>
      <c r="H24" s="138">
        <v>0</v>
      </c>
      <c r="I24" s="138">
        <f t="shared" si="0"/>
        <v>0</v>
      </c>
      <c r="J24" s="139">
        <f t="shared" si="1"/>
        <v>0</v>
      </c>
    </row>
    <row r="25" spans="1:10" ht="30">
      <c r="A25" s="135" t="s">
        <v>155</v>
      </c>
      <c r="B25" s="136" t="s">
        <v>29</v>
      </c>
      <c r="C25" s="227">
        <v>17</v>
      </c>
      <c r="D25" s="250" t="s">
        <v>48</v>
      </c>
      <c r="E25" s="137">
        <v>30</v>
      </c>
      <c r="F25" s="137" t="s">
        <v>8</v>
      </c>
      <c r="G25" s="138">
        <v>0</v>
      </c>
      <c r="H25" s="138">
        <v>0</v>
      </c>
      <c r="I25" s="138">
        <f t="shared" si="0"/>
        <v>0</v>
      </c>
      <c r="J25" s="139">
        <f t="shared" si="1"/>
        <v>0</v>
      </c>
    </row>
    <row r="26" spans="1:10" ht="15">
      <c r="A26" s="135" t="s">
        <v>155</v>
      </c>
      <c r="B26" s="136" t="s">
        <v>29</v>
      </c>
      <c r="C26" s="227">
        <v>18</v>
      </c>
      <c r="D26" s="250" t="s">
        <v>47</v>
      </c>
      <c r="E26" s="137">
        <v>5</v>
      </c>
      <c r="F26" s="137" t="s">
        <v>8</v>
      </c>
      <c r="G26" s="138">
        <v>0</v>
      </c>
      <c r="H26" s="138">
        <v>0</v>
      </c>
      <c r="I26" s="138">
        <f t="shared" si="0"/>
        <v>0</v>
      </c>
      <c r="J26" s="139">
        <f t="shared" si="1"/>
        <v>0</v>
      </c>
    </row>
    <row r="27" spans="1:10" ht="15">
      <c r="A27" s="135" t="s">
        <v>155</v>
      </c>
      <c r="B27" s="136" t="s">
        <v>29</v>
      </c>
      <c r="C27" s="227">
        <v>19</v>
      </c>
      <c r="D27" s="250" t="s">
        <v>46</v>
      </c>
      <c r="E27" s="137">
        <v>1</v>
      </c>
      <c r="F27" s="137" t="s">
        <v>8</v>
      </c>
      <c r="G27" s="138">
        <v>0</v>
      </c>
      <c r="H27" s="138">
        <v>0</v>
      </c>
      <c r="I27" s="138">
        <f t="shared" si="0"/>
        <v>0</v>
      </c>
      <c r="J27" s="139">
        <f t="shared" si="1"/>
        <v>0</v>
      </c>
    </row>
    <row r="28" spans="1:10" ht="15">
      <c r="A28" s="135" t="s">
        <v>155</v>
      </c>
      <c r="B28" s="136" t="s">
        <v>29</v>
      </c>
      <c r="C28" s="227">
        <v>20</v>
      </c>
      <c r="D28" s="250" t="s">
        <v>45</v>
      </c>
      <c r="E28" s="137">
        <v>3</v>
      </c>
      <c r="F28" s="137" t="s">
        <v>8</v>
      </c>
      <c r="G28" s="138">
        <v>0</v>
      </c>
      <c r="H28" s="138">
        <v>0</v>
      </c>
      <c r="I28" s="138">
        <f t="shared" si="0"/>
        <v>0</v>
      </c>
      <c r="J28" s="139">
        <f t="shared" si="1"/>
        <v>0</v>
      </c>
    </row>
    <row r="29" spans="1:10" ht="15">
      <c r="A29" s="135" t="s">
        <v>155</v>
      </c>
      <c r="B29" s="136" t="s">
        <v>29</v>
      </c>
      <c r="C29" s="227">
        <v>21</v>
      </c>
      <c r="D29" s="250" t="s">
        <v>44</v>
      </c>
      <c r="E29" s="137">
        <v>10</v>
      </c>
      <c r="F29" s="137" t="s">
        <v>8</v>
      </c>
      <c r="G29" s="138">
        <v>0</v>
      </c>
      <c r="H29" s="138">
        <v>0</v>
      </c>
      <c r="I29" s="138">
        <f t="shared" si="0"/>
        <v>0</v>
      </c>
      <c r="J29" s="139">
        <f t="shared" si="1"/>
        <v>0</v>
      </c>
    </row>
    <row r="30" spans="1:10" ht="15">
      <c r="A30" s="135" t="s">
        <v>155</v>
      </c>
      <c r="B30" s="136" t="s">
        <v>29</v>
      </c>
      <c r="C30" s="227">
        <v>22</v>
      </c>
      <c r="D30" s="250" t="s">
        <v>43</v>
      </c>
      <c r="E30" s="137">
        <v>1</v>
      </c>
      <c r="F30" s="137" t="s">
        <v>8</v>
      </c>
      <c r="G30" s="138">
        <v>0</v>
      </c>
      <c r="H30" s="138">
        <v>0</v>
      </c>
      <c r="I30" s="138">
        <f t="shared" si="0"/>
        <v>0</v>
      </c>
      <c r="J30" s="139">
        <f t="shared" si="1"/>
        <v>0</v>
      </c>
    </row>
    <row r="31" spans="1:10" ht="15">
      <c r="A31" s="135" t="s">
        <v>155</v>
      </c>
      <c r="B31" s="136" t="s">
        <v>29</v>
      </c>
      <c r="C31" s="227">
        <v>23</v>
      </c>
      <c r="D31" s="250" t="s">
        <v>42</v>
      </c>
      <c r="E31" s="137">
        <v>3</v>
      </c>
      <c r="F31" s="137" t="s">
        <v>8</v>
      </c>
      <c r="G31" s="138">
        <v>0</v>
      </c>
      <c r="H31" s="138">
        <v>0</v>
      </c>
      <c r="I31" s="138">
        <f t="shared" si="0"/>
        <v>0</v>
      </c>
      <c r="J31" s="139">
        <f t="shared" si="1"/>
        <v>0</v>
      </c>
    </row>
    <row r="32" spans="1:10" ht="45">
      <c r="A32" s="135" t="s">
        <v>155</v>
      </c>
      <c r="B32" s="136" t="s">
        <v>29</v>
      </c>
      <c r="C32" s="227">
        <v>24</v>
      </c>
      <c r="D32" s="250" t="s">
        <v>41</v>
      </c>
      <c r="E32" s="137">
        <v>80</v>
      </c>
      <c r="F32" s="137" t="s">
        <v>17</v>
      </c>
      <c r="G32" s="138">
        <v>0</v>
      </c>
      <c r="H32" s="138">
        <v>0</v>
      </c>
      <c r="I32" s="138">
        <f t="shared" si="0"/>
        <v>0</v>
      </c>
      <c r="J32" s="139">
        <f t="shared" si="1"/>
        <v>0</v>
      </c>
    </row>
    <row r="33" spans="1:10" ht="45">
      <c r="A33" s="135" t="s">
        <v>155</v>
      </c>
      <c r="B33" s="136" t="s">
        <v>29</v>
      </c>
      <c r="C33" s="227">
        <v>25</v>
      </c>
      <c r="D33" s="250" t="s">
        <v>40</v>
      </c>
      <c r="E33" s="137">
        <v>16</v>
      </c>
      <c r="F33" s="137" t="s">
        <v>17</v>
      </c>
      <c r="G33" s="138">
        <v>0</v>
      </c>
      <c r="H33" s="138">
        <v>0</v>
      </c>
      <c r="I33" s="138">
        <f t="shared" si="0"/>
        <v>0</v>
      </c>
      <c r="J33" s="139">
        <f t="shared" si="1"/>
        <v>0</v>
      </c>
    </row>
    <row r="34" spans="1:10" ht="45">
      <c r="A34" s="135" t="s">
        <v>155</v>
      </c>
      <c r="B34" s="136" t="s">
        <v>29</v>
      </c>
      <c r="C34" s="227">
        <v>26</v>
      </c>
      <c r="D34" s="250" t="s">
        <v>39</v>
      </c>
      <c r="E34" s="137">
        <v>12</v>
      </c>
      <c r="F34" s="137" t="s">
        <v>17</v>
      </c>
      <c r="G34" s="138">
        <v>0</v>
      </c>
      <c r="H34" s="138">
        <v>0</v>
      </c>
      <c r="I34" s="138">
        <f t="shared" si="0"/>
        <v>0</v>
      </c>
      <c r="J34" s="139">
        <f t="shared" si="1"/>
        <v>0</v>
      </c>
    </row>
    <row r="35" spans="1:10" ht="15">
      <c r="A35" s="135" t="s">
        <v>155</v>
      </c>
      <c r="B35" s="136" t="s">
        <v>29</v>
      </c>
      <c r="C35" s="227">
        <v>27</v>
      </c>
      <c r="D35" s="250" t="s">
        <v>38</v>
      </c>
      <c r="E35" s="137">
        <v>10</v>
      </c>
      <c r="F35" s="137" t="s">
        <v>8</v>
      </c>
      <c r="G35" s="138">
        <v>0</v>
      </c>
      <c r="H35" s="138">
        <v>0</v>
      </c>
      <c r="I35" s="138">
        <f t="shared" si="0"/>
        <v>0</v>
      </c>
      <c r="J35" s="139">
        <f t="shared" si="1"/>
        <v>0</v>
      </c>
    </row>
    <row r="36" spans="1:10" ht="15">
      <c r="A36" s="135" t="s">
        <v>155</v>
      </c>
      <c r="B36" s="136" t="s">
        <v>29</v>
      </c>
      <c r="C36" s="227">
        <v>28</v>
      </c>
      <c r="D36" s="250" t="s">
        <v>37</v>
      </c>
      <c r="E36" s="137">
        <v>5</v>
      </c>
      <c r="F36" s="137" t="s">
        <v>8</v>
      </c>
      <c r="G36" s="138">
        <v>0</v>
      </c>
      <c r="H36" s="138">
        <v>0</v>
      </c>
      <c r="I36" s="138">
        <f t="shared" si="0"/>
        <v>0</v>
      </c>
      <c r="J36" s="139">
        <f t="shared" si="1"/>
        <v>0</v>
      </c>
    </row>
    <row r="37" spans="1:10" ht="30">
      <c r="A37" s="135" t="s">
        <v>155</v>
      </c>
      <c r="B37" s="136" t="s">
        <v>29</v>
      </c>
      <c r="C37" s="227">
        <v>29</v>
      </c>
      <c r="D37" s="250" t="s">
        <v>36</v>
      </c>
      <c r="E37" s="137">
        <v>5</v>
      </c>
      <c r="F37" s="137" t="s">
        <v>8</v>
      </c>
      <c r="G37" s="138">
        <v>0</v>
      </c>
      <c r="H37" s="138">
        <v>0</v>
      </c>
      <c r="I37" s="138">
        <f t="shared" si="0"/>
        <v>0</v>
      </c>
      <c r="J37" s="139">
        <f t="shared" si="1"/>
        <v>0</v>
      </c>
    </row>
    <row r="38" spans="1:10" ht="30">
      <c r="A38" s="135" t="s">
        <v>155</v>
      </c>
      <c r="B38" s="136" t="s">
        <v>29</v>
      </c>
      <c r="C38" s="227">
        <v>30</v>
      </c>
      <c r="D38" s="250" t="s">
        <v>35</v>
      </c>
      <c r="E38" s="137">
        <v>15</v>
      </c>
      <c r="F38" s="137" t="s">
        <v>8</v>
      </c>
      <c r="G38" s="138">
        <v>0</v>
      </c>
      <c r="H38" s="138">
        <v>0</v>
      </c>
      <c r="I38" s="138">
        <f t="shared" si="0"/>
        <v>0</v>
      </c>
      <c r="J38" s="139">
        <f t="shared" si="1"/>
        <v>0</v>
      </c>
    </row>
    <row r="39" spans="1:10" ht="30">
      <c r="A39" s="135" t="s">
        <v>155</v>
      </c>
      <c r="B39" s="136" t="s">
        <v>29</v>
      </c>
      <c r="C39" s="227">
        <v>31</v>
      </c>
      <c r="D39" s="250" t="s">
        <v>34</v>
      </c>
      <c r="E39" s="137">
        <v>1</v>
      </c>
      <c r="F39" s="137" t="s">
        <v>8</v>
      </c>
      <c r="G39" s="138">
        <v>0</v>
      </c>
      <c r="H39" s="138">
        <v>0</v>
      </c>
      <c r="I39" s="138">
        <f t="shared" si="0"/>
        <v>0</v>
      </c>
      <c r="J39" s="139">
        <f t="shared" si="1"/>
        <v>0</v>
      </c>
    </row>
    <row r="40" spans="1:10" ht="30">
      <c r="A40" s="135" t="s">
        <v>155</v>
      </c>
      <c r="B40" s="136" t="s">
        <v>29</v>
      </c>
      <c r="C40" s="227">
        <v>32</v>
      </c>
      <c r="D40" s="250" t="s">
        <v>33</v>
      </c>
      <c r="E40" s="137">
        <v>3</v>
      </c>
      <c r="F40" s="137" t="s">
        <v>8</v>
      </c>
      <c r="G40" s="138">
        <v>0</v>
      </c>
      <c r="H40" s="138">
        <v>0</v>
      </c>
      <c r="I40" s="138">
        <f t="shared" si="0"/>
        <v>0</v>
      </c>
      <c r="J40" s="139">
        <f t="shared" si="1"/>
        <v>0</v>
      </c>
    </row>
    <row r="41" spans="1:10" ht="140.25" customHeight="1">
      <c r="A41" s="135" t="s">
        <v>155</v>
      </c>
      <c r="B41" s="136" t="s">
        <v>29</v>
      </c>
      <c r="C41" s="227">
        <v>33</v>
      </c>
      <c r="D41" s="251" t="s">
        <v>105</v>
      </c>
      <c r="E41" s="137">
        <v>5</v>
      </c>
      <c r="F41" s="137" t="s">
        <v>8</v>
      </c>
      <c r="G41" s="138">
        <v>0</v>
      </c>
      <c r="H41" s="138">
        <v>0</v>
      </c>
      <c r="I41" s="138">
        <f t="shared" si="0"/>
        <v>0</v>
      </c>
      <c r="J41" s="139">
        <f t="shared" si="1"/>
        <v>0</v>
      </c>
    </row>
    <row r="42" spans="1:10" ht="18" customHeight="1" thickBot="1">
      <c r="A42" s="140"/>
      <c r="B42" s="141"/>
      <c r="C42" s="142"/>
      <c r="D42" s="228" t="s">
        <v>104</v>
      </c>
      <c r="E42" s="143"/>
      <c r="F42" s="143"/>
      <c r="G42" s="144"/>
      <c r="H42" s="144"/>
      <c r="I42" s="138">
        <f>SUM(I9:I41)</f>
        <v>0</v>
      </c>
      <c r="J42" s="145">
        <f>SUM(J9:J41)</f>
        <v>0</v>
      </c>
    </row>
    <row r="43" spans="1:10" ht="15.75" thickBot="1">
      <c r="A43" s="229"/>
      <c r="B43" s="230"/>
      <c r="C43" s="231"/>
      <c r="D43" s="430" t="s">
        <v>7</v>
      </c>
      <c r="E43" s="430"/>
      <c r="F43" s="430"/>
      <c r="G43" s="430"/>
      <c r="H43" s="430"/>
      <c r="I43" s="431"/>
      <c r="J43" s="232"/>
    </row>
    <row r="44" spans="1:10" ht="33.75" customHeight="1">
      <c r="A44" s="135" t="s">
        <v>155</v>
      </c>
      <c r="B44" s="136" t="s">
        <v>29</v>
      </c>
      <c r="C44" s="227">
        <v>34</v>
      </c>
      <c r="D44" s="131" t="s">
        <v>32</v>
      </c>
      <c r="E44" s="137">
        <v>108</v>
      </c>
      <c r="F44" s="137" t="s">
        <v>17</v>
      </c>
      <c r="G44" s="138">
        <v>0</v>
      </c>
      <c r="H44" s="138">
        <v>0</v>
      </c>
      <c r="I44" s="138">
        <f t="shared" si="0"/>
        <v>0</v>
      </c>
      <c r="J44" s="139">
        <f>E44*I44</f>
        <v>0</v>
      </c>
    </row>
    <row r="45" spans="1:10" ht="33.75" customHeight="1">
      <c r="A45" s="135" t="s">
        <v>155</v>
      </c>
      <c r="B45" s="136" t="s">
        <v>29</v>
      </c>
      <c r="C45" s="227">
        <v>35</v>
      </c>
      <c r="D45" s="131" t="s">
        <v>31</v>
      </c>
      <c r="E45" s="137">
        <v>108</v>
      </c>
      <c r="F45" s="137" t="s">
        <v>17</v>
      </c>
      <c r="G45" s="138">
        <v>0</v>
      </c>
      <c r="H45" s="138">
        <v>0</v>
      </c>
      <c r="I45" s="138">
        <f t="shared" si="0"/>
        <v>0</v>
      </c>
      <c r="J45" s="139">
        <f>E45*I45</f>
        <v>0</v>
      </c>
    </row>
    <row r="46" spans="1:10" ht="30" customHeight="1">
      <c r="A46" s="135" t="s">
        <v>155</v>
      </c>
      <c r="B46" s="136" t="s">
        <v>29</v>
      </c>
      <c r="C46" s="227">
        <v>36</v>
      </c>
      <c r="D46" s="131" t="s">
        <v>30</v>
      </c>
      <c r="E46" s="137">
        <v>1</v>
      </c>
      <c r="F46" s="137" t="s">
        <v>27</v>
      </c>
      <c r="G46" s="138">
        <v>0</v>
      </c>
      <c r="H46" s="138">
        <v>0</v>
      </c>
      <c r="I46" s="138">
        <f t="shared" si="0"/>
        <v>0</v>
      </c>
      <c r="J46" s="139">
        <f>E46*I46</f>
        <v>0</v>
      </c>
    </row>
    <row r="47" spans="1:10" ht="135">
      <c r="A47" s="135" t="s">
        <v>155</v>
      </c>
      <c r="B47" s="136" t="s">
        <v>29</v>
      </c>
      <c r="C47" s="227">
        <v>37</v>
      </c>
      <c r="D47" s="131" t="s">
        <v>28</v>
      </c>
      <c r="E47" s="137">
        <v>1</v>
      </c>
      <c r="F47" s="137" t="s">
        <v>27</v>
      </c>
      <c r="G47" s="138">
        <v>0</v>
      </c>
      <c r="H47" s="138">
        <v>0</v>
      </c>
      <c r="I47" s="138">
        <f t="shared" si="0"/>
        <v>0</v>
      </c>
      <c r="J47" s="139">
        <v>0</v>
      </c>
    </row>
    <row r="48" spans="1:10" ht="17.25" customHeight="1" thickBot="1">
      <c r="A48" s="140"/>
      <c r="B48" s="141"/>
      <c r="C48" s="142"/>
      <c r="D48" s="132" t="s">
        <v>107</v>
      </c>
      <c r="E48" s="143"/>
      <c r="F48" s="143"/>
      <c r="G48" s="144"/>
      <c r="H48" s="144"/>
      <c r="I48" s="144"/>
      <c r="J48" s="145">
        <f>SUM(J44:J47)</f>
        <v>0</v>
      </c>
    </row>
    <row r="49" spans="1:10" ht="15.75" thickBot="1">
      <c r="A49" s="233" t="s">
        <v>141</v>
      </c>
      <c r="B49" s="234"/>
      <c r="C49" s="235"/>
      <c r="D49" s="236"/>
      <c r="E49" s="237"/>
      <c r="F49" s="238"/>
      <c r="G49" s="239"/>
      <c r="H49" s="239"/>
      <c r="I49" s="239"/>
      <c r="J49" s="240">
        <f>J42+J48</f>
        <v>0</v>
      </c>
    </row>
    <row r="50" spans="1:10" ht="15.75" thickBot="1">
      <c r="A50" s="233" t="s">
        <v>0</v>
      </c>
      <c r="B50" s="234"/>
      <c r="C50" s="235"/>
      <c r="D50" s="236"/>
      <c r="E50" s="237"/>
      <c r="F50" s="238"/>
      <c r="G50" s="239"/>
      <c r="H50" s="239"/>
      <c r="I50" s="239"/>
      <c r="J50" s="241">
        <f>J49*19%</f>
        <v>0</v>
      </c>
    </row>
    <row r="51" spans="1:10" ht="15.75" thickBot="1">
      <c r="A51" s="242" t="s">
        <v>143</v>
      </c>
      <c r="B51" s="243"/>
      <c r="C51" s="244"/>
      <c r="D51" s="133"/>
      <c r="E51" s="245"/>
      <c r="F51" s="246"/>
      <c r="G51" s="247"/>
      <c r="H51" s="247"/>
      <c r="I51" s="247"/>
      <c r="J51" s="248">
        <f>J49+J50</f>
        <v>0</v>
      </c>
    </row>
    <row r="52" spans="1:10" s="15" customFormat="1" ht="14.25">
      <c r="A52" s="22"/>
      <c r="B52" s="21"/>
      <c r="C52" s="20"/>
      <c r="D52" s="23"/>
      <c r="E52" s="19"/>
      <c r="F52" s="18"/>
      <c r="G52" s="16"/>
      <c r="H52" s="16"/>
      <c r="I52" s="4"/>
      <c r="J52" s="16"/>
    </row>
    <row r="53" spans="1:10" s="15" customFormat="1" ht="14.25">
      <c r="A53" s="22"/>
      <c r="B53" s="21"/>
      <c r="C53" s="20"/>
      <c r="D53" s="17"/>
      <c r="E53" s="19"/>
      <c r="F53" s="18"/>
      <c r="G53" s="16"/>
      <c r="H53" s="16"/>
      <c r="I53" s="17"/>
      <c r="J53" s="16"/>
    </row>
    <row r="55" ht="15">
      <c r="D55" s="3" t="s">
        <v>100</v>
      </c>
    </row>
  </sheetData>
  <sheetProtection selectLockedCells="1" selectUnlockedCells="1"/>
  <mergeCells count="3">
    <mergeCell ref="A2:J2"/>
    <mergeCell ref="D8:J8"/>
    <mergeCell ref="D43:I43"/>
  </mergeCells>
  <printOptions/>
  <pageMargins left="0.7874015748031497" right="0.2755905511811024" top="0.7874015748031497" bottom="0.1968503937007874" header="0.1968503937007874" footer="0.2755905511811024"/>
  <pageSetup fitToHeight="0" fitToWidth="1" horizontalDpi="600" verticalDpi="600" orientation="portrait" paperSize="9" scale="88" r:id="rId1"/>
  <headerFooter scaleWithDoc="0">
    <oddHeader>&amp;C&amp;22Obiect - Instalatii apa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view="pageLayout" zoomScale="85" zoomScaleNormal="50" zoomScalePageLayoutView="85" workbookViewId="0" topLeftCell="A4">
      <selection activeCell="D14" sqref="A7:J37"/>
    </sheetView>
  </sheetViews>
  <sheetFormatPr defaultColWidth="9.140625" defaultRowHeight="15"/>
  <cols>
    <col min="1" max="1" width="5.57421875" style="61" customWidth="1"/>
    <col min="2" max="2" width="5.7109375" style="61" customWidth="1"/>
    <col min="3" max="3" width="7.00390625" style="61" customWidth="1"/>
    <col min="4" max="4" width="39.7109375" style="61" customWidth="1"/>
    <col min="5" max="5" width="8.7109375" style="61" customWidth="1"/>
    <col min="6" max="6" width="8.140625" style="61" customWidth="1"/>
    <col min="7" max="7" width="8.140625" style="89" customWidth="1"/>
    <col min="8" max="8" width="5.8515625" style="89" customWidth="1"/>
    <col min="9" max="9" width="8.28125" style="89" customWidth="1"/>
    <col min="10" max="10" width="8.421875" style="89" customWidth="1"/>
    <col min="11" max="16384" width="9.140625" style="61" customWidth="1"/>
  </cols>
  <sheetData>
    <row r="2" spans="1:10" ht="21">
      <c r="A2" s="432" t="s">
        <v>109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5">
      <c r="A3" s="62"/>
      <c r="B3" s="63"/>
      <c r="C3" s="64"/>
      <c r="D3" s="65"/>
      <c r="E3" s="66"/>
      <c r="F3" s="67"/>
      <c r="G3" s="68"/>
      <c r="H3" s="68"/>
      <c r="I3" s="68"/>
      <c r="J3" s="68"/>
    </row>
    <row r="4" spans="1:10" ht="15">
      <c r="A4" s="62" t="s">
        <v>110</v>
      </c>
      <c r="B4" s="63"/>
      <c r="C4" s="64"/>
      <c r="D4" s="65"/>
      <c r="E4" s="66"/>
      <c r="F4" s="67"/>
      <c r="G4" s="68"/>
      <c r="H4" s="68"/>
      <c r="I4" s="68"/>
      <c r="J4" s="68"/>
    </row>
    <row r="5" spans="1:10" ht="15">
      <c r="A5" s="62" t="s">
        <v>25</v>
      </c>
      <c r="B5" s="63"/>
      <c r="C5" s="64"/>
      <c r="D5" s="65"/>
      <c r="E5" s="66"/>
      <c r="F5" s="67"/>
      <c r="G5" s="68"/>
      <c r="H5" s="68"/>
      <c r="I5" s="68"/>
      <c r="J5" s="68"/>
    </row>
    <row r="6" spans="1:10" ht="15.75" thickBot="1">
      <c r="A6" s="69"/>
      <c r="B6" s="70"/>
      <c r="C6" s="69"/>
      <c r="D6" s="65"/>
      <c r="E6" s="71"/>
      <c r="F6" s="72"/>
      <c r="G6" s="68"/>
      <c r="H6" s="68"/>
      <c r="I6" s="68"/>
      <c r="J6" s="68"/>
    </row>
    <row r="7" spans="1:10" ht="60.75" customHeight="1" thickBot="1">
      <c r="A7" s="123" t="s">
        <v>24</v>
      </c>
      <c r="B7" s="124" t="s">
        <v>23</v>
      </c>
      <c r="C7" s="124" t="s">
        <v>22</v>
      </c>
      <c r="D7" s="125" t="s">
        <v>21</v>
      </c>
      <c r="E7" s="126" t="s">
        <v>20</v>
      </c>
      <c r="F7" s="127" t="s">
        <v>19</v>
      </c>
      <c r="G7" s="128" t="s">
        <v>103</v>
      </c>
      <c r="H7" s="129" t="s">
        <v>101</v>
      </c>
      <c r="I7" s="129" t="s">
        <v>102</v>
      </c>
      <c r="J7" s="130" t="s">
        <v>18</v>
      </c>
    </row>
    <row r="8" spans="1:10" ht="24" customHeight="1" thickBot="1">
      <c r="A8" s="114"/>
      <c r="B8" s="115"/>
      <c r="C8" s="116"/>
      <c r="D8" s="122" t="s">
        <v>86</v>
      </c>
      <c r="E8" s="116"/>
      <c r="F8" s="116"/>
      <c r="G8" s="118"/>
      <c r="H8" s="118"/>
      <c r="I8" s="118"/>
      <c r="J8" s="119"/>
    </row>
    <row r="9" spans="1:10" ht="15">
      <c r="A9" s="73" t="s">
        <v>156</v>
      </c>
      <c r="B9" s="74" t="s">
        <v>63</v>
      </c>
      <c r="C9" s="75">
        <v>1</v>
      </c>
      <c r="D9" s="76" t="s">
        <v>85</v>
      </c>
      <c r="E9" s="77">
        <v>16</v>
      </c>
      <c r="F9" s="77" t="s">
        <v>17</v>
      </c>
      <c r="G9" s="78">
        <v>0</v>
      </c>
      <c r="H9" s="78">
        <v>0</v>
      </c>
      <c r="I9" s="78">
        <f aca="true" t="shared" si="0" ref="I9:I28">G9+H9</f>
        <v>0</v>
      </c>
      <c r="J9" s="79">
        <f aca="true" t="shared" si="1" ref="J9:J27">E9*I9</f>
        <v>0</v>
      </c>
    </row>
    <row r="10" spans="1:10" ht="15">
      <c r="A10" s="73" t="s">
        <v>156</v>
      </c>
      <c r="B10" s="74" t="s">
        <v>63</v>
      </c>
      <c r="C10" s="75">
        <v>2</v>
      </c>
      <c r="D10" s="76" t="s">
        <v>84</v>
      </c>
      <c r="E10" s="77">
        <v>19</v>
      </c>
      <c r="F10" s="77" t="s">
        <v>17</v>
      </c>
      <c r="G10" s="78">
        <v>0</v>
      </c>
      <c r="H10" s="78">
        <v>0</v>
      </c>
      <c r="I10" s="78">
        <f t="shared" si="0"/>
        <v>0</v>
      </c>
      <c r="J10" s="79">
        <f t="shared" si="1"/>
        <v>0</v>
      </c>
    </row>
    <row r="11" spans="1:10" ht="15">
      <c r="A11" s="73" t="s">
        <v>156</v>
      </c>
      <c r="B11" s="74" t="s">
        <v>63</v>
      </c>
      <c r="C11" s="75">
        <v>3</v>
      </c>
      <c r="D11" s="76" t="s">
        <v>83</v>
      </c>
      <c r="E11" s="77">
        <v>12</v>
      </c>
      <c r="F11" s="77" t="s">
        <v>17</v>
      </c>
      <c r="G11" s="78">
        <v>0</v>
      </c>
      <c r="H11" s="78">
        <v>0</v>
      </c>
      <c r="I11" s="78">
        <f t="shared" si="0"/>
        <v>0</v>
      </c>
      <c r="J11" s="79">
        <f t="shared" si="1"/>
        <v>0</v>
      </c>
    </row>
    <row r="12" spans="1:10" ht="15">
      <c r="A12" s="73" t="s">
        <v>156</v>
      </c>
      <c r="B12" s="74" t="s">
        <v>63</v>
      </c>
      <c r="C12" s="75">
        <v>4</v>
      </c>
      <c r="D12" s="76" t="s">
        <v>82</v>
      </c>
      <c r="E12" s="77">
        <v>11</v>
      </c>
      <c r="F12" s="77" t="s">
        <v>8</v>
      </c>
      <c r="G12" s="78">
        <v>0</v>
      </c>
      <c r="H12" s="78">
        <v>0</v>
      </c>
      <c r="I12" s="78">
        <f t="shared" si="0"/>
        <v>0</v>
      </c>
      <c r="J12" s="79">
        <f t="shared" si="1"/>
        <v>0</v>
      </c>
    </row>
    <row r="13" spans="1:10" ht="15">
      <c r="A13" s="73" t="s">
        <v>156</v>
      </c>
      <c r="B13" s="74" t="s">
        <v>63</v>
      </c>
      <c r="C13" s="75">
        <v>5</v>
      </c>
      <c r="D13" s="76" t="s">
        <v>81</v>
      </c>
      <c r="E13" s="77">
        <v>4</v>
      </c>
      <c r="F13" s="77" t="s">
        <v>8</v>
      </c>
      <c r="G13" s="78">
        <v>0</v>
      </c>
      <c r="H13" s="78">
        <v>0</v>
      </c>
      <c r="I13" s="78">
        <f t="shared" si="0"/>
        <v>0</v>
      </c>
      <c r="J13" s="79">
        <f t="shared" si="1"/>
        <v>0</v>
      </c>
    </row>
    <row r="14" spans="1:10" ht="15">
      <c r="A14" s="73" t="s">
        <v>156</v>
      </c>
      <c r="B14" s="74" t="s">
        <v>63</v>
      </c>
      <c r="C14" s="75">
        <v>6</v>
      </c>
      <c r="D14" s="76" t="s">
        <v>80</v>
      </c>
      <c r="E14" s="77">
        <v>2</v>
      </c>
      <c r="F14" s="77" t="s">
        <v>8</v>
      </c>
      <c r="G14" s="78">
        <v>0</v>
      </c>
      <c r="H14" s="78">
        <v>0</v>
      </c>
      <c r="I14" s="78">
        <f t="shared" si="0"/>
        <v>0</v>
      </c>
      <c r="J14" s="79">
        <f t="shared" si="1"/>
        <v>0</v>
      </c>
    </row>
    <row r="15" spans="1:10" ht="15">
      <c r="A15" s="73" t="s">
        <v>156</v>
      </c>
      <c r="B15" s="74" t="s">
        <v>63</v>
      </c>
      <c r="C15" s="75">
        <v>7</v>
      </c>
      <c r="D15" s="76" t="s">
        <v>79</v>
      </c>
      <c r="E15" s="77">
        <v>6</v>
      </c>
      <c r="F15" s="77" t="s">
        <v>8</v>
      </c>
      <c r="G15" s="78">
        <v>0</v>
      </c>
      <c r="H15" s="78">
        <v>0</v>
      </c>
      <c r="I15" s="78">
        <f t="shared" si="0"/>
        <v>0</v>
      </c>
      <c r="J15" s="79">
        <f t="shared" si="1"/>
        <v>0</v>
      </c>
    </row>
    <row r="16" spans="1:10" ht="15">
      <c r="A16" s="73" t="s">
        <v>156</v>
      </c>
      <c r="B16" s="74" t="s">
        <v>63</v>
      </c>
      <c r="C16" s="75">
        <v>8</v>
      </c>
      <c r="D16" s="76" t="s">
        <v>78</v>
      </c>
      <c r="E16" s="77">
        <v>6</v>
      </c>
      <c r="F16" s="77" t="s">
        <v>8</v>
      </c>
      <c r="G16" s="78">
        <v>0</v>
      </c>
      <c r="H16" s="78">
        <v>0</v>
      </c>
      <c r="I16" s="78">
        <f t="shared" si="0"/>
        <v>0</v>
      </c>
      <c r="J16" s="79">
        <f t="shared" si="1"/>
        <v>0</v>
      </c>
    </row>
    <row r="17" spans="1:10" ht="15">
      <c r="A17" s="73" t="s">
        <v>156</v>
      </c>
      <c r="B17" s="74" t="s">
        <v>63</v>
      </c>
      <c r="C17" s="75">
        <v>9</v>
      </c>
      <c r="D17" s="76" t="s">
        <v>77</v>
      </c>
      <c r="E17" s="77">
        <v>6</v>
      </c>
      <c r="F17" s="77" t="s">
        <v>8</v>
      </c>
      <c r="G17" s="78">
        <v>0</v>
      </c>
      <c r="H17" s="78">
        <v>0</v>
      </c>
      <c r="I17" s="78">
        <f t="shared" si="0"/>
        <v>0</v>
      </c>
      <c r="J17" s="79">
        <f t="shared" si="1"/>
        <v>0</v>
      </c>
    </row>
    <row r="18" spans="1:10" ht="15">
      <c r="A18" s="73" t="s">
        <v>156</v>
      </c>
      <c r="B18" s="74" t="s">
        <v>63</v>
      </c>
      <c r="C18" s="75">
        <v>10</v>
      </c>
      <c r="D18" s="76" t="s">
        <v>76</v>
      </c>
      <c r="E18" s="77">
        <v>1</v>
      </c>
      <c r="F18" s="77" t="s">
        <v>8</v>
      </c>
      <c r="G18" s="78">
        <v>0</v>
      </c>
      <c r="H18" s="78">
        <v>0</v>
      </c>
      <c r="I18" s="78">
        <f t="shared" si="0"/>
        <v>0</v>
      </c>
      <c r="J18" s="79">
        <f t="shared" si="1"/>
        <v>0</v>
      </c>
    </row>
    <row r="19" spans="1:10" ht="15">
      <c r="A19" s="73" t="s">
        <v>156</v>
      </c>
      <c r="B19" s="74" t="s">
        <v>63</v>
      </c>
      <c r="C19" s="75">
        <v>11</v>
      </c>
      <c r="D19" s="76" t="s">
        <v>75</v>
      </c>
      <c r="E19" s="77">
        <v>4</v>
      </c>
      <c r="F19" s="77" t="s">
        <v>8</v>
      </c>
      <c r="G19" s="78">
        <v>0</v>
      </c>
      <c r="H19" s="78">
        <v>0</v>
      </c>
      <c r="I19" s="78">
        <f t="shared" si="0"/>
        <v>0</v>
      </c>
      <c r="J19" s="79">
        <f t="shared" si="1"/>
        <v>0</v>
      </c>
    </row>
    <row r="20" spans="1:10" ht="15">
      <c r="A20" s="73" t="s">
        <v>156</v>
      </c>
      <c r="B20" s="74" t="s">
        <v>63</v>
      </c>
      <c r="C20" s="75">
        <v>12</v>
      </c>
      <c r="D20" s="76" t="s">
        <v>74</v>
      </c>
      <c r="E20" s="77">
        <v>16</v>
      </c>
      <c r="F20" s="77" t="s">
        <v>8</v>
      </c>
      <c r="G20" s="78">
        <v>0</v>
      </c>
      <c r="H20" s="78">
        <v>0</v>
      </c>
      <c r="I20" s="78">
        <f t="shared" si="0"/>
        <v>0</v>
      </c>
      <c r="J20" s="79">
        <f t="shared" si="1"/>
        <v>0</v>
      </c>
    </row>
    <row r="21" spans="1:10" ht="15">
      <c r="A21" s="73" t="s">
        <v>156</v>
      </c>
      <c r="B21" s="74" t="s">
        <v>63</v>
      </c>
      <c r="C21" s="75">
        <v>13</v>
      </c>
      <c r="D21" s="76" t="s">
        <v>73</v>
      </c>
      <c r="E21" s="77">
        <v>6</v>
      </c>
      <c r="F21" s="77" t="s">
        <v>8</v>
      </c>
      <c r="G21" s="78">
        <v>0</v>
      </c>
      <c r="H21" s="78">
        <v>0</v>
      </c>
      <c r="I21" s="78">
        <f t="shared" si="0"/>
        <v>0</v>
      </c>
      <c r="J21" s="79">
        <f t="shared" si="1"/>
        <v>0</v>
      </c>
    </row>
    <row r="22" spans="1:10" ht="15">
      <c r="A22" s="73" t="s">
        <v>156</v>
      </c>
      <c r="B22" s="74" t="s">
        <v>63</v>
      </c>
      <c r="C22" s="75">
        <v>14</v>
      </c>
      <c r="D22" s="76" t="s">
        <v>72</v>
      </c>
      <c r="E22" s="77">
        <v>12</v>
      </c>
      <c r="F22" s="77" t="s">
        <v>8</v>
      </c>
      <c r="G22" s="78">
        <v>0</v>
      </c>
      <c r="H22" s="78">
        <v>0</v>
      </c>
      <c r="I22" s="78">
        <f t="shared" si="0"/>
        <v>0</v>
      </c>
      <c r="J22" s="79">
        <f t="shared" si="1"/>
        <v>0</v>
      </c>
    </row>
    <row r="23" spans="1:10" ht="15">
      <c r="A23" s="73" t="s">
        <v>156</v>
      </c>
      <c r="B23" s="74" t="s">
        <v>63</v>
      </c>
      <c r="C23" s="75">
        <v>15</v>
      </c>
      <c r="D23" s="76" t="s">
        <v>71</v>
      </c>
      <c r="E23" s="77">
        <v>7</v>
      </c>
      <c r="F23" s="77" t="s">
        <v>8</v>
      </c>
      <c r="G23" s="78">
        <v>0</v>
      </c>
      <c r="H23" s="78">
        <v>0</v>
      </c>
      <c r="I23" s="78">
        <f t="shared" si="0"/>
        <v>0</v>
      </c>
      <c r="J23" s="79">
        <f t="shared" si="1"/>
        <v>0</v>
      </c>
    </row>
    <row r="24" spans="1:10" ht="15">
      <c r="A24" s="73" t="s">
        <v>156</v>
      </c>
      <c r="B24" s="74" t="s">
        <v>63</v>
      </c>
      <c r="C24" s="75">
        <v>16</v>
      </c>
      <c r="D24" s="76" t="s">
        <v>70</v>
      </c>
      <c r="E24" s="77">
        <v>14</v>
      </c>
      <c r="F24" s="77" t="s">
        <v>8</v>
      </c>
      <c r="G24" s="78">
        <v>0</v>
      </c>
      <c r="H24" s="78">
        <v>0</v>
      </c>
      <c r="I24" s="78">
        <f t="shared" si="0"/>
        <v>0</v>
      </c>
      <c r="J24" s="79">
        <f t="shared" si="1"/>
        <v>0</v>
      </c>
    </row>
    <row r="25" spans="1:10" ht="15">
      <c r="A25" s="73" t="s">
        <v>156</v>
      </c>
      <c r="B25" s="74" t="s">
        <v>63</v>
      </c>
      <c r="C25" s="75">
        <v>17</v>
      </c>
      <c r="D25" s="76" t="s">
        <v>69</v>
      </c>
      <c r="E25" s="77">
        <v>5</v>
      </c>
      <c r="F25" s="77" t="s">
        <v>8</v>
      </c>
      <c r="G25" s="78">
        <v>0</v>
      </c>
      <c r="H25" s="78">
        <v>0</v>
      </c>
      <c r="I25" s="78">
        <f t="shared" si="0"/>
        <v>0</v>
      </c>
      <c r="J25" s="79">
        <f t="shared" si="1"/>
        <v>0</v>
      </c>
    </row>
    <row r="26" spans="1:10" ht="38.25">
      <c r="A26" s="73" t="s">
        <v>156</v>
      </c>
      <c r="B26" s="74" t="s">
        <v>63</v>
      </c>
      <c r="C26" s="75">
        <v>18</v>
      </c>
      <c r="D26" s="80" t="s">
        <v>68</v>
      </c>
      <c r="E26" s="77">
        <v>12</v>
      </c>
      <c r="F26" s="77" t="s">
        <v>17</v>
      </c>
      <c r="G26" s="78">
        <v>0</v>
      </c>
      <c r="H26" s="78">
        <v>0</v>
      </c>
      <c r="I26" s="78">
        <f t="shared" si="0"/>
        <v>0</v>
      </c>
      <c r="J26" s="79">
        <f t="shared" si="1"/>
        <v>0</v>
      </c>
    </row>
    <row r="27" spans="1:10" ht="38.25">
      <c r="A27" s="73" t="s">
        <v>156</v>
      </c>
      <c r="B27" s="74" t="s">
        <v>63</v>
      </c>
      <c r="C27" s="75">
        <v>19</v>
      </c>
      <c r="D27" s="80" t="s">
        <v>67</v>
      </c>
      <c r="E27" s="77">
        <v>19</v>
      </c>
      <c r="F27" s="77" t="s">
        <v>17</v>
      </c>
      <c r="G27" s="78">
        <v>0</v>
      </c>
      <c r="H27" s="78">
        <v>0</v>
      </c>
      <c r="I27" s="78">
        <f t="shared" si="0"/>
        <v>0</v>
      </c>
      <c r="J27" s="79">
        <f t="shared" si="1"/>
        <v>0</v>
      </c>
    </row>
    <row r="28" spans="1:10" ht="38.25">
      <c r="A28" s="73" t="s">
        <v>156</v>
      </c>
      <c r="B28" s="74" t="s">
        <v>63</v>
      </c>
      <c r="C28" s="75">
        <v>20</v>
      </c>
      <c r="D28" s="80" t="s">
        <v>66</v>
      </c>
      <c r="E28" s="77">
        <v>16</v>
      </c>
      <c r="F28" s="77" t="s">
        <v>17</v>
      </c>
      <c r="G28" s="78">
        <v>0</v>
      </c>
      <c r="H28" s="78">
        <v>0</v>
      </c>
      <c r="I28" s="78">
        <f t="shared" si="0"/>
        <v>0</v>
      </c>
      <c r="J28" s="79">
        <v>0</v>
      </c>
    </row>
    <row r="29" spans="1:10" ht="15" customHeight="1" thickBot="1">
      <c r="A29" s="90"/>
      <c r="B29" s="91"/>
      <c r="C29" s="92"/>
      <c r="D29" s="120" t="s">
        <v>104</v>
      </c>
      <c r="E29" s="94"/>
      <c r="F29" s="94"/>
      <c r="G29" s="121"/>
      <c r="H29" s="121"/>
      <c r="I29" s="121">
        <f>SUM(I9:I28)</f>
        <v>0</v>
      </c>
      <c r="J29" s="121">
        <f>SUM(J9:J28)</f>
        <v>0</v>
      </c>
    </row>
    <row r="30" spans="1:10" ht="15.75" thickBot="1">
      <c r="A30" s="114"/>
      <c r="B30" s="115"/>
      <c r="C30" s="116"/>
      <c r="D30" s="117" t="s">
        <v>7</v>
      </c>
      <c r="E30" s="116"/>
      <c r="F30" s="116"/>
      <c r="G30" s="118"/>
      <c r="H30" s="118"/>
      <c r="I30" s="118"/>
      <c r="J30" s="119"/>
    </row>
    <row r="31" spans="1:10" ht="25.5">
      <c r="A31" s="73" t="s">
        <v>156</v>
      </c>
      <c r="B31" s="74" t="s">
        <v>63</v>
      </c>
      <c r="C31" s="75">
        <v>21</v>
      </c>
      <c r="D31" s="80" t="s">
        <v>65</v>
      </c>
      <c r="E31" s="77">
        <v>47</v>
      </c>
      <c r="F31" s="77" t="s">
        <v>17</v>
      </c>
      <c r="G31" s="78">
        <v>0</v>
      </c>
      <c r="H31" s="78">
        <v>0</v>
      </c>
      <c r="I31" s="78">
        <f>G31+H31</f>
        <v>0</v>
      </c>
      <c r="J31" s="79">
        <f>E31*I31</f>
        <v>0</v>
      </c>
    </row>
    <row r="32" spans="1:10" ht="25.5">
      <c r="A32" s="73" t="s">
        <v>156</v>
      </c>
      <c r="B32" s="74" t="s">
        <v>63</v>
      </c>
      <c r="C32" s="75">
        <v>22</v>
      </c>
      <c r="D32" s="80" t="s">
        <v>64</v>
      </c>
      <c r="E32" s="77">
        <v>1</v>
      </c>
      <c r="F32" s="77" t="s">
        <v>27</v>
      </c>
      <c r="G32" s="78">
        <v>0</v>
      </c>
      <c r="H32" s="78">
        <v>0</v>
      </c>
      <c r="I32" s="78">
        <f>G32+H32</f>
        <v>0</v>
      </c>
      <c r="J32" s="79">
        <f>E32*I32</f>
        <v>0</v>
      </c>
    </row>
    <row r="33" spans="1:10" ht="15">
      <c r="A33" s="73" t="s">
        <v>156</v>
      </c>
      <c r="B33" s="74" t="s">
        <v>63</v>
      </c>
      <c r="C33" s="75">
        <v>23</v>
      </c>
      <c r="D33" s="80" t="s">
        <v>62</v>
      </c>
      <c r="E33" s="77">
        <v>1</v>
      </c>
      <c r="F33" s="77" t="s">
        <v>27</v>
      </c>
      <c r="G33" s="78">
        <v>0</v>
      </c>
      <c r="H33" s="78">
        <v>0</v>
      </c>
      <c r="I33" s="78">
        <f>G33+H33</f>
        <v>0</v>
      </c>
      <c r="J33" s="79">
        <v>0</v>
      </c>
    </row>
    <row r="34" spans="1:10" ht="15.75" thickBot="1">
      <c r="A34" s="90"/>
      <c r="B34" s="91"/>
      <c r="C34" s="92"/>
      <c r="D34" s="93" t="s">
        <v>104</v>
      </c>
      <c r="E34" s="94"/>
      <c r="F34" s="94"/>
      <c r="G34" s="95"/>
      <c r="H34" s="95"/>
      <c r="I34" s="95">
        <f>SUM(I31:I33)</f>
        <v>0</v>
      </c>
      <c r="J34" s="96">
        <f>SUM(J31:J33)</f>
        <v>0</v>
      </c>
    </row>
    <row r="35" spans="1:10" ht="15.75" thickBot="1">
      <c r="A35" s="97" t="s">
        <v>144</v>
      </c>
      <c r="B35" s="98"/>
      <c r="C35" s="99"/>
      <c r="D35" s="100"/>
      <c r="E35" s="101"/>
      <c r="F35" s="102"/>
      <c r="G35" s="103"/>
      <c r="H35" s="103"/>
      <c r="I35" s="103"/>
      <c r="J35" s="104">
        <f>J29+J34</f>
        <v>0</v>
      </c>
    </row>
    <row r="36" spans="1:10" ht="15.75" thickBot="1">
      <c r="A36" s="97" t="s">
        <v>0</v>
      </c>
      <c r="B36" s="98"/>
      <c r="C36" s="99"/>
      <c r="D36" s="100"/>
      <c r="E36" s="101"/>
      <c r="F36" s="102"/>
      <c r="G36" s="103"/>
      <c r="H36" s="103"/>
      <c r="I36" s="103"/>
      <c r="J36" s="105">
        <f>J35*19%</f>
        <v>0</v>
      </c>
    </row>
    <row r="37" spans="1:10" ht="15.75" thickBot="1">
      <c r="A37" s="106" t="s">
        <v>142</v>
      </c>
      <c r="B37" s="107"/>
      <c r="C37" s="108"/>
      <c r="D37" s="109"/>
      <c r="E37" s="110"/>
      <c r="F37" s="111"/>
      <c r="G37" s="112"/>
      <c r="H37" s="112"/>
      <c r="I37" s="112"/>
      <c r="J37" s="113">
        <f>J35+J36</f>
        <v>0</v>
      </c>
    </row>
    <row r="38" spans="1:10" s="87" customFormat="1" ht="15">
      <c r="A38" s="81"/>
      <c r="B38" s="82"/>
      <c r="C38" s="83"/>
      <c r="D38" s="84"/>
      <c r="E38" s="85"/>
      <c r="F38" s="57"/>
      <c r="G38" s="86"/>
      <c r="H38" s="86"/>
      <c r="I38" s="68"/>
      <c r="J38" s="86"/>
    </row>
    <row r="39" spans="1:10" s="87" customFormat="1" ht="15">
      <c r="A39" s="81"/>
      <c r="B39" s="82"/>
      <c r="C39" s="83"/>
      <c r="D39" s="88" t="s">
        <v>112</v>
      </c>
      <c r="E39" s="85"/>
      <c r="F39" s="57"/>
      <c r="G39" s="86"/>
      <c r="H39" s="86"/>
      <c r="I39" s="88"/>
      <c r="J39" s="86"/>
    </row>
  </sheetData>
  <sheetProtection selectLockedCells="1" selectUnlockedCells="1"/>
  <mergeCells count="1">
    <mergeCell ref="A2:J2"/>
  </mergeCells>
  <printOptions/>
  <pageMargins left="0.7874015748031497" right="0.2755905511811024" top="0.7874015748031497" bottom="0.1968503937007874" header="0.1968503937007874" footer="0.2755905511811024"/>
  <pageSetup fitToHeight="0" fitToWidth="1" horizontalDpi="600" verticalDpi="600" orientation="portrait" paperSize="9" scale="86" r:id="rId1"/>
  <headerFooter scaleWithDoc="0">
    <oddHeader>&amp;C&amp;22Obiect instalatii canalizare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view="pageLayout" zoomScale="85" zoomScaleNormal="50" zoomScalePageLayoutView="85" workbookViewId="0" topLeftCell="A11">
      <selection activeCell="D18" sqref="A7:J28"/>
    </sheetView>
  </sheetViews>
  <sheetFormatPr defaultColWidth="9.140625" defaultRowHeight="15"/>
  <cols>
    <col min="1" max="1" width="5.57421875" style="3" customWidth="1"/>
    <col min="2" max="2" width="5.7109375" style="3" customWidth="1"/>
    <col min="3" max="3" width="3.7109375" style="3" customWidth="1"/>
    <col min="4" max="4" width="36.140625" style="3" customWidth="1"/>
    <col min="5" max="5" width="8.7109375" style="3" customWidth="1"/>
    <col min="6" max="6" width="8.140625" style="3" customWidth="1"/>
    <col min="7" max="7" width="8.28125" style="2" customWidth="1"/>
    <col min="8" max="8" width="10.8515625" style="2" customWidth="1"/>
    <col min="9" max="9" width="7.00390625" style="2" customWidth="1"/>
    <col min="10" max="10" width="8.7109375" style="2" customWidth="1"/>
    <col min="11" max="16384" width="9.140625" style="1" customWidth="1"/>
  </cols>
  <sheetData>
    <row r="2" spans="1:10" ht="19.5">
      <c r="A2" s="426" t="s">
        <v>99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">
      <c r="A3" s="14"/>
      <c r="B3" s="13"/>
      <c r="C3" s="25"/>
      <c r="D3" s="24"/>
      <c r="E3" s="11"/>
      <c r="F3" s="10"/>
      <c r="G3" s="4"/>
      <c r="H3" s="4"/>
      <c r="I3" s="4"/>
      <c r="J3" s="4"/>
    </row>
    <row r="4" spans="1:10" ht="15">
      <c r="A4" s="14" t="s">
        <v>26</v>
      </c>
      <c r="B4" s="13"/>
      <c r="C4" s="25"/>
      <c r="D4" s="24"/>
      <c r="E4" s="11"/>
      <c r="F4" s="10"/>
      <c r="G4" s="4"/>
      <c r="H4" s="4"/>
      <c r="I4" s="4"/>
      <c r="J4" s="4"/>
    </row>
    <row r="5" spans="1:10" ht="15">
      <c r="A5" s="14" t="s">
        <v>106</v>
      </c>
      <c r="B5" s="13"/>
      <c r="C5" s="25"/>
      <c r="D5" s="24"/>
      <c r="E5" s="11"/>
      <c r="F5" s="10"/>
      <c r="G5" s="4"/>
      <c r="H5" s="4"/>
      <c r="I5" s="4"/>
      <c r="J5" s="4"/>
    </row>
    <row r="6" spans="1:10" ht="15.75" thickBot="1">
      <c r="A6" s="8"/>
      <c r="B6" s="9"/>
      <c r="C6" s="8"/>
      <c r="D6" s="7"/>
      <c r="E6" s="6"/>
      <c r="F6" s="5"/>
      <c r="G6" s="4"/>
      <c r="H6" s="4"/>
      <c r="I6" s="4"/>
      <c r="J6" s="4"/>
    </row>
    <row r="7" spans="1:10" ht="41.25" thickBot="1">
      <c r="A7" s="149" t="s">
        <v>24</v>
      </c>
      <c r="B7" s="150" t="s">
        <v>23</v>
      </c>
      <c r="C7" s="150" t="s">
        <v>22</v>
      </c>
      <c r="D7" s="151" t="s">
        <v>21</v>
      </c>
      <c r="E7" s="152" t="s">
        <v>20</v>
      </c>
      <c r="F7" s="153" t="s">
        <v>19</v>
      </c>
      <c r="G7" s="154" t="s">
        <v>103</v>
      </c>
      <c r="H7" s="155" t="s">
        <v>101</v>
      </c>
      <c r="I7" s="155" t="s">
        <v>102</v>
      </c>
      <c r="J7" s="156" t="s">
        <v>18</v>
      </c>
    </row>
    <row r="8" spans="1:10" ht="23.25" customHeight="1" thickBot="1">
      <c r="A8" s="252"/>
      <c r="B8" s="253"/>
      <c r="C8" s="254"/>
      <c r="D8" s="255" t="s">
        <v>98</v>
      </c>
      <c r="E8" s="254"/>
      <c r="F8" s="254"/>
      <c r="G8" s="256"/>
      <c r="H8" s="256"/>
      <c r="I8" s="256"/>
      <c r="J8" s="257"/>
    </row>
    <row r="9" spans="1:10" ht="76.5">
      <c r="A9" s="160" t="s">
        <v>156</v>
      </c>
      <c r="B9" s="161" t="s">
        <v>88</v>
      </c>
      <c r="C9" s="162">
        <v>1</v>
      </c>
      <c r="D9" s="258" t="s">
        <v>111</v>
      </c>
      <c r="E9" s="163">
        <v>5</v>
      </c>
      <c r="F9" s="163" t="s">
        <v>8</v>
      </c>
      <c r="G9" s="164">
        <v>0</v>
      </c>
      <c r="H9" s="164">
        <v>0</v>
      </c>
      <c r="I9" s="164">
        <f aca="true" t="shared" si="0" ref="I9:I19">G9+H9</f>
        <v>0</v>
      </c>
      <c r="J9" s="165">
        <f aca="true" t="shared" si="1" ref="J9:J18">E9*I9</f>
        <v>0</v>
      </c>
    </row>
    <row r="10" spans="1:10" ht="25.5">
      <c r="A10" s="160" t="s">
        <v>156</v>
      </c>
      <c r="B10" s="161" t="s">
        <v>88</v>
      </c>
      <c r="C10" s="162">
        <v>2</v>
      </c>
      <c r="D10" s="146" t="s">
        <v>113</v>
      </c>
      <c r="E10" s="163">
        <v>5</v>
      </c>
      <c r="F10" s="163" t="s">
        <v>8</v>
      </c>
      <c r="G10" s="164">
        <v>0</v>
      </c>
      <c r="H10" s="164">
        <v>0</v>
      </c>
      <c r="I10" s="164">
        <f t="shared" si="0"/>
        <v>0</v>
      </c>
      <c r="J10" s="165">
        <f t="shared" si="1"/>
        <v>0</v>
      </c>
    </row>
    <row r="11" spans="1:10" ht="25.5">
      <c r="A11" s="160" t="s">
        <v>156</v>
      </c>
      <c r="B11" s="161" t="s">
        <v>88</v>
      </c>
      <c r="C11" s="162">
        <v>3</v>
      </c>
      <c r="D11" s="146" t="s">
        <v>114</v>
      </c>
      <c r="E11" s="163">
        <v>6</v>
      </c>
      <c r="F11" s="163" t="s">
        <v>8</v>
      </c>
      <c r="G11" s="164">
        <v>0</v>
      </c>
      <c r="H11" s="164">
        <v>0</v>
      </c>
      <c r="I11" s="164">
        <f t="shared" si="0"/>
        <v>0</v>
      </c>
      <c r="J11" s="165">
        <f t="shared" si="1"/>
        <v>0</v>
      </c>
    </row>
    <row r="12" spans="1:10" ht="38.25">
      <c r="A12" s="160" t="s">
        <v>156</v>
      </c>
      <c r="B12" s="161" t="s">
        <v>88</v>
      </c>
      <c r="C12" s="162">
        <v>4</v>
      </c>
      <c r="D12" s="146" t="s">
        <v>115</v>
      </c>
      <c r="E12" s="163">
        <v>3</v>
      </c>
      <c r="F12" s="163" t="s">
        <v>8</v>
      </c>
      <c r="G12" s="164">
        <v>0</v>
      </c>
      <c r="H12" s="164">
        <v>0</v>
      </c>
      <c r="I12" s="164">
        <f t="shared" si="0"/>
        <v>0</v>
      </c>
      <c r="J12" s="165">
        <f t="shared" si="1"/>
        <v>0</v>
      </c>
    </row>
    <row r="13" spans="1:10" ht="15">
      <c r="A13" s="160" t="s">
        <v>156</v>
      </c>
      <c r="B13" s="161" t="s">
        <v>88</v>
      </c>
      <c r="C13" s="162">
        <v>5</v>
      </c>
      <c r="D13" s="146" t="s">
        <v>97</v>
      </c>
      <c r="E13" s="163">
        <v>17</v>
      </c>
      <c r="F13" s="163" t="s">
        <v>8</v>
      </c>
      <c r="G13" s="164">
        <v>0</v>
      </c>
      <c r="H13" s="164">
        <v>0</v>
      </c>
      <c r="I13" s="164">
        <f t="shared" si="0"/>
        <v>0</v>
      </c>
      <c r="J13" s="165">
        <f t="shared" si="1"/>
        <v>0</v>
      </c>
    </row>
    <row r="14" spans="1:10" ht="15">
      <c r="A14" s="160" t="s">
        <v>156</v>
      </c>
      <c r="B14" s="161"/>
      <c r="C14" s="162">
        <v>6</v>
      </c>
      <c r="D14" s="146" t="s">
        <v>96</v>
      </c>
      <c r="E14" s="163">
        <v>2</v>
      </c>
      <c r="F14" s="163" t="s">
        <v>8</v>
      </c>
      <c r="G14" s="164">
        <v>0</v>
      </c>
      <c r="H14" s="164">
        <v>0</v>
      </c>
      <c r="I14" s="164">
        <f t="shared" si="0"/>
        <v>0</v>
      </c>
      <c r="J14" s="165">
        <f t="shared" si="1"/>
        <v>0</v>
      </c>
    </row>
    <row r="15" spans="1:10" ht="15">
      <c r="A15" s="160" t="s">
        <v>156</v>
      </c>
      <c r="B15" s="161" t="s">
        <v>88</v>
      </c>
      <c r="C15" s="162">
        <v>7</v>
      </c>
      <c r="D15" s="146" t="s">
        <v>95</v>
      </c>
      <c r="E15" s="163">
        <v>6</v>
      </c>
      <c r="F15" s="163" t="s">
        <v>8</v>
      </c>
      <c r="G15" s="164">
        <v>0</v>
      </c>
      <c r="H15" s="164">
        <v>0</v>
      </c>
      <c r="I15" s="164">
        <f t="shared" si="0"/>
        <v>0</v>
      </c>
      <c r="J15" s="165">
        <f t="shared" si="1"/>
        <v>0</v>
      </c>
    </row>
    <row r="16" spans="1:10" ht="15">
      <c r="A16" s="160" t="s">
        <v>156</v>
      </c>
      <c r="B16" s="161" t="s">
        <v>88</v>
      </c>
      <c r="C16" s="162">
        <v>8</v>
      </c>
      <c r="D16" s="146" t="s">
        <v>94</v>
      </c>
      <c r="E16" s="163">
        <v>3</v>
      </c>
      <c r="F16" s="163" t="s">
        <v>8</v>
      </c>
      <c r="G16" s="164">
        <v>0</v>
      </c>
      <c r="H16" s="164">
        <v>0</v>
      </c>
      <c r="I16" s="164">
        <f t="shared" si="0"/>
        <v>0</v>
      </c>
      <c r="J16" s="165">
        <f t="shared" si="1"/>
        <v>0</v>
      </c>
    </row>
    <row r="17" spans="1:10" ht="15">
      <c r="A17" s="160" t="s">
        <v>156</v>
      </c>
      <c r="B17" s="161" t="s">
        <v>88</v>
      </c>
      <c r="C17" s="162">
        <v>9</v>
      </c>
      <c r="D17" s="146" t="s">
        <v>93</v>
      </c>
      <c r="E17" s="163">
        <v>6</v>
      </c>
      <c r="F17" s="163" t="s">
        <v>8</v>
      </c>
      <c r="G17" s="164">
        <v>0</v>
      </c>
      <c r="H17" s="164">
        <v>0</v>
      </c>
      <c r="I17" s="164">
        <f t="shared" si="0"/>
        <v>0</v>
      </c>
      <c r="J17" s="165">
        <f t="shared" si="1"/>
        <v>0</v>
      </c>
    </row>
    <row r="18" spans="1:10" ht="15">
      <c r="A18" s="160" t="s">
        <v>156</v>
      </c>
      <c r="B18" s="161" t="s">
        <v>88</v>
      </c>
      <c r="C18" s="162">
        <v>10</v>
      </c>
      <c r="D18" s="146" t="s">
        <v>92</v>
      </c>
      <c r="E18" s="163">
        <v>3</v>
      </c>
      <c r="F18" s="163" t="s">
        <v>8</v>
      </c>
      <c r="G18" s="164">
        <v>0</v>
      </c>
      <c r="H18" s="164">
        <v>0</v>
      </c>
      <c r="I18" s="164">
        <f t="shared" si="0"/>
        <v>0</v>
      </c>
      <c r="J18" s="165">
        <f t="shared" si="1"/>
        <v>0</v>
      </c>
    </row>
    <row r="19" spans="1:10" ht="15">
      <c r="A19" s="160" t="s">
        <v>156</v>
      </c>
      <c r="B19" s="161" t="s">
        <v>88</v>
      </c>
      <c r="C19" s="162">
        <v>11</v>
      </c>
      <c r="D19" s="146" t="s">
        <v>91</v>
      </c>
      <c r="E19" s="163">
        <v>17</v>
      </c>
      <c r="F19" s="163" t="s">
        <v>8</v>
      </c>
      <c r="G19" s="164">
        <v>0</v>
      </c>
      <c r="H19" s="164">
        <v>0</v>
      </c>
      <c r="I19" s="164">
        <f t="shared" si="0"/>
        <v>0</v>
      </c>
      <c r="J19" s="165">
        <v>7</v>
      </c>
    </row>
    <row r="20" spans="1:10" ht="15.75" thickBot="1">
      <c r="A20" s="168"/>
      <c r="B20" s="169"/>
      <c r="C20" s="170"/>
      <c r="D20" s="173" t="s">
        <v>104</v>
      </c>
      <c r="E20" s="171"/>
      <c r="F20" s="171"/>
      <c r="G20" s="172"/>
      <c r="H20" s="172"/>
      <c r="I20" s="172">
        <f>SUM(I9:I19)</f>
        <v>0</v>
      </c>
      <c r="J20" s="259">
        <v>0</v>
      </c>
    </row>
    <row r="21" spans="1:10" ht="15.75" thickBot="1">
      <c r="A21" s="157"/>
      <c r="B21" s="158"/>
      <c r="C21" s="159"/>
      <c r="D21" s="147" t="s">
        <v>7</v>
      </c>
      <c r="E21" s="159"/>
      <c r="F21" s="159"/>
      <c r="G21" s="166"/>
      <c r="H21" s="166"/>
      <c r="I21" s="166"/>
      <c r="J21" s="167"/>
    </row>
    <row r="22" spans="1:10" ht="51">
      <c r="A22" s="160" t="s">
        <v>156</v>
      </c>
      <c r="B22" s="161" t="s">
        <v>88</v>
      </c>
      <c r="C22" s="162">
        <v>12</v>
      </c>
      <c r="D22" s="260" t="s">
        <v>90</v>
      </c>
      <c r="E22" s="163">
        <v>1</v>
      </c>
      <c r="F22" s="163" t="s">
        <v>27</v>
      </c>
      <c r="G22" s="164">
        <v>0</v>
      </c>
      <c r="H22" s="164">
        <v>0</v>
      </c>
      <c r="I22" s="164">
        <f>G22+H22</f>
        <v>0</v>
      </c>
      <c r="J22" s="165">
        <f>E22*I22</f>
        <v>0</v>
      </c>
    </row>
    <row r="23" spans="1:10" ht="15">
      <c r="A23" s="160" t="s">
        <v>156</v>
      </c>
      <c r="B23" s="161" t="s">
        <v>88</v>
      </c>
      <c r="C23" s="162">
        <v>13</v>
      </c>
      <c r="D23" s="146" t="s">
        <v>89</v>
      </c>
      <c r="E23" s="163">
        <v>14</v>
      </c>
      <c r="F23" s="163" t="s">
        <v>8</v>
      </c>
      <c r="G23" s="164">
        <v>0</v>
      </c>
      <c r="H23" s="164">
        <v>0</v>
      </c>
      <c r="I23" s="164">
        <f>G23+H23</f>
        <v>0</v>
      </c>
      <c r="J23" s="165">
        <f>E23*I23</f>
        <v>0</v>
      </c>
    </row>
    <row r="24" spans="1:10" ht="15">
      <c r="A24" s="160" t="s">
        <v>156</v>
      </c>
      <c r="B24" s="161" t="s">
        <v>88</v>
      </c>
      <c r="C24" s="162">
        <v>14</v>
      </c>
      <c r="D24" s="146" t="s">
        <v>87</v>
      </c>
      <c r="E24" s="163">
        <v>1</v>
      </c>
      <c r="F24" s="163" t="s">
        <v>27</v>
      </c>
      <c r="G24" s="164">
        <v>0</v>
      </c>
      <c r="H24" s="164">
        <v>0</v>
      </c>
      <c r="I24" s="164">
        <f>G24+H24</f>
        <v>0</v>
      </c>
      <c r="J24" s="165">
        <v>0</v>
      </c>
    </row>
    <row r="25" spans="1:10" ht="15.75" thickBot="1">
      <c r="A25" s="168"/>
      <c r="B25" s="169"/>
      <c r="C25" s="170"/>
      <c r="D25" s="173"/>
      <c r="E25" s="171"/>
      <c r="F25" s="171"/>
      <c r="G25" s="172"/>
      <c r="H25" s="172"/>
      <c r="I25" s="172">
        <f>SUM(I22:I24)</f>
        <v>0</v>
      </c>
      <c r="J25" s="172">
        <f>SUM(J22:J24)</f>
        <v>0</v>
      </c>
    </row>
    <row r="26" spans="1:10" ht="15.75" thickBot="1">
      <c r="A26" s="174" t="s">
        <v>141</v>
      </c>
      <c r="B26" s="175"/>
      <c r="C26" s="176"/>
      <c r="D26" s="177"/>
      <c r="E26" s="178"/>
      <c r="F26" s="179"/>
      <c r="G26" s="180"/>
      <c r="H26" s="180"/>
      <c r="I26" s="180"/>
      <c r="J26" s="181">
        <f>J20+J25</f>
        <v>0</v>
      </c>
    </row>
    <row r="27" spans="1:10" ht="15.75" thickBot="1">
      <c r="A27" s="174" t="s">
        <v>0</v>
      </c>
      <c r="B27" s="175"/>
      <c r="C27" s="176"/>
      <c r="D27" s="177"/>
      <c r="E27" s="178"/>
      <c r="F27" s="179"/>
      <c r="G27" s="180"/>
      <c r="H27" s="180"/>
      <c r="I27" s="180"/>
      <c r="J27" s="182">
        <f>J26*19%</f>
        <v>0</v>
      </c>
    </row>
    <row r="28" spans="1:10" ht="15.75" thickBot="1">
      <c r="A28" s="183" t="s">
        <v>142</v>
      </c>
      <c r="B28" s="184"/>
      <c r="C28" s="185"/>
      <c r="D28" s="186"/>
      <c r="E28" s="187"/>
      <c r="F28" s="188"/>
      <c r="G28" s="189"/>
      <c r="H28" s="189"/>
      <c r="I28" s="189"/>
      <c r="J28" s="190">
        <f>J26</f>
        <v>0</v>
      </c>
    </row>
    <row r="29" spans="1:10" s="15" customFormat="1" ht="14.25">
      <c r="A29" s="22"/>
      <c r="B29" s="21"/>
      <c r="C29" s="20"/>
      <c r="D29" s="23"/>
      <c r="E29" s="19"/>
      <c r="F29" s="18"/>
      <c r="G29" s="16"/>
      <c r="H29" s="16"/>
      <c r="I29" s="4"/>
      <c r="J29" s="16"/>
    </row>
    <row r="30" spans="1:10" s="15" customFormat="1" ht="14.25">
      <c r="A30" s="22"/>
      <c r="B30" s="21"/>
      <c r="C30" s="20"/>
      <c r="D30" s="17"/>
      <c r="E30" s="19"/>
      <c r="F30" s="18"/>
      <c r="G30" s="16"/>
      <c r="H30" s="16"/>
      <c r="I30" s="17"/>
      <c r="J30" s="16"/>
    </row>
    <row r="32" ht="15">
      <c r="D32" s="3" t="s">
        <v>100</v>
      </c>
    </row>
  </sheetData>
  <sheetProtection selectLockedCells="1" selectUnlockedCells="1"/>
  <mergeCells count="1">
    <mergeCell ref="A2:J2"/>
  </mergeCells>
  <printOptions/>
  <pageMargins left="0.7874015748031497" right="0.2755905511811024" top="0.7874015748031497" bottom="0.1968503937007874" header="0.1968503937007874" footer="0.2755905511811024"/>
  <pageSetup fitToHeight="0" fitToWidth="1" horizontalDpi="600" verticalDpi="600" orientation="portrait" paperSize="9" scale="88" r:id="rId1"/>
  <headerFooter scaleWithDoc="0">
    <oddHeader>&amp;C&amp;22Obiect - Instalatii sanitare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view="pageLayout" zoomScale="85" zoomScaleNormal="50" zoomScaleSheetLayoutView="85" zoomScalePageLayoutView="85" workbookViewId="0" topLeftCell="A10">
      <selection activeCell="D14" sqref="A7:J39"/>
    </sheetView>
  </sheetViews>
  <sheetFormatPr defaultColWidth="9.140625" defaultRowHeight="15"/>
  <cols>
    <col min="1" max="2" width="5.140625" style="3" customWidth="1"/>
    <col min="3" max="3" width="3.8515625" style="3" customWidth="1"/>
    <col min="4" max="4" width="38.28125" style="3" customWidth="1"/>
    <col min="5" max="5" width="7.421875" style="3" customWidth="1"/>
    <col min="6" max="6" width="7.28125" style="3" customWidth="1"/>
    <col min="7" max="7" width="6.28125" style="2" customWidth="1"/>
    <col min="8" max="8" width="8.28125" style="2" customWidth="1"/>
    <col min="9" max="9" width="6.57421875" style="2" customWidth="1"/>
    <col min="10" max="10" width="9.00390625" style="2" customWidth="1"/>
    <col min="11" max="16384" width="9.140625" style="1" customWidth="1"/>
  </cols>
  <sheetData>
    <row r="2" spans="1:10" ht="19.5">
      <c r="A2" s="433" t="s">
        <v>109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ht="15">
      <c r="A3" s="14"/>
      <c r="B3" s="13"/>
      <c r="C3" s="12"/>
      <c r="D3" s="7"/>
      <c r="E3" s="11"/>
      <c r="F3" s="10"/>
      <c r="G3" s="4"/>
      <c r="H3" s="4"/>
      <c r="I3" s="4"/>
      <c r="J3" s="4"/>
    </row>
    <row r="4" spans="1:10" ht="15">
      <c r="A4" s="14" t="s">
        <v>26</v>
      </c>
      <c r="B4" s="13"/>
      <c r="C4" s="12"/>
      <c r="D4" s="7"/>
      <c r="E4" s="11"/>
      <c r="F4" s="10"/>
      <c r="G4" s="4"/>
      <c r="H4" s="4"/>
      <c r="I4" s="4"/>
      <c r="J4" s="4"/>
    </row>
    <row r="5" spans="1:10" ht="15">
      <c r="A5" s="14" t="s">
        <v>25</v>
      </c>
      <c r="B5" s="13"/>
      <c r="C5" s="12"/>
      <c r="D5" s="7"/>
      <c r="E5" s="11"/>
      <c r="F5" s="10"/>
      <c r="G5" s="4"/>
      <c r="H5" s="4"/>
      <c r="I5" s="4"/>
      <c r="J5" s="4"/>
    </row>
    <row r="6" spans="1:10" ht="15.75" thickBot="1">
      <c r="A6" s="8"/>
      <c r="B6" s="9"/>
      <c r="C6" s="8"/>
      <c r="D6" s="7"/>
      <c r="E6" s="6"/>
      <c r="F6" s="5"/>
      <c r="G6" s="4"/>
      <c r="H6" s="4"/>
      <c r="I6" s="4"/>
      <c r="J6" s="4"/>
    </row>
    <row r="7" spans="1:10" ht="51.75" thickBot="1">
      <c r="A7" s="191" t="s">
        <v>24</v>
      </c>
      <c r="B7" s="192" t="s">
        <v>23</v>
      </c>
      <c r="C7" s="192" t="s">
        <v>22</v>
      </c>
      <c r="D7" s="134" t="s">
        <v>21</v>
      </c>
      <c r="E7" s="193" t="s">
        <v>20</v>
      </c>
      <c r="F7" s="194" t="s">
        <v>19</v>
      </c>
      <c r="G7" s="195" t="s">
        <v>103</v>
      </c>
      <c r="H7" s="196" t="s">
        <v>101</v>
      </c>
      <c r="I7" s="196" t="s">
        <v>102</v>
      </c>
      <c r="J7" s="197" t="s">
        <v>18</v>
      </c>
    </row>
    <row r="8" spans="1:10" ht="15.75" thickBot="1">
      <c r="A8" s="198"/>
      <c r="B8" s="199"/>
      <c r="C8" s="200"/>
      <c r="D8" s="434" t="s">
        <v>116</v>
      </c>
      <c r="E8" s="434"/>
      <c r="F8" s="434"/>
      <c r="G8" s="434"/>
      <c r="H8" s="434"/>
      <c r="I8" s="434"/>
      <c r="J8" s="435"/>
    </row>
    <row r="9" spans="1:10" ht="63.75">
      <c r="A9" s="201" t="s">
        <v>156</v>
      </c>
      <c r="B9" s="202" t="s">
        <v>5</v>
      </c>
      <c r="C9" s="203">
        <v>1</v>
      </c>
      <c r="D9" s="146" t="s">
        <v>117</v>
      </c>
      <c r="E9" s="204">
        <v>72</v>
      </c>
      <c r="F9" s="204" t="s">
        <v>17</v>
      </c>
      <c r="G9" s="164">
        <v>0</v>
      </c>
      <c r="H9" s="164">
        <v>0</v>
      </c>
      <c r="I9" s="164">
        <f aca="true" t="shared" si="0" ref="I9:I17">G9+H9</f>
        <v>0</v>
      </c>
      <c r="J9" s="165">
        <f aca="true" t="shared" si="1" ref="J9:J17">E9*I9</f>
        <v>0</v>
      </c>
    </row>
    <row r="10" spans="1:10" ht="63.75">
      <c r="A10" s="201" t="s">
        <v>156</v>
      </c>
      <c r="B10" s="202" t="s">
        <v>5</v>
      </c>
      <c r="C10" s="203">
        <v>2</v>
      </c>
      <c r="D10" s="146" t="s">
        <v>118</v>
      </c>
      <c r="E10" s="204">
        <v>10</v>
      </c>
      <c r="F10" s="204" t="s">
        <v>17</v>
      </c>
      <c r="G10" s="164">
        <v>0</v>
      </c>
      <c r="H10" s="164">
        <v>0</v>
      </c>
      <c r="I10" s="164">
        <f t="shared" si="0"/>
        <v>0</v>
      </c>
      <c r="J10" s="165">
        <f t="shared" si="1"/>
        <v>0</v>
      </c>
    </row>
    <row r="11" spans="1:10" ht="63.75">
      <c r="A11" s="201" t="s">
        <v>156</v>
      </c>
      <c r="B11" s="202" t="s">
        <v>5</v>
      </c>
      <c r="C11" s="203">
        <v>3</v>
      </c>
      <c r="D11" s="146" t="s">
        <v>119</v>
      </c>
      <c r="E11" s="204">
        <v>100</v>
      </c>
      <c r="F11" s="204" t="s">
        <v>17</v>
      </c>
      <c r="G11" s="164">
        <v>0</v>
      </c>
      <c r="H11" s="164">
        <v>0</v>
      </c>
      <c r="I11" s="164">
        <f t="shared" si="0"/>
        <v>0</v>
      </c>
      <c r="J11" s="165">
        <f t="shared" si="1"/>
        <v>0</v>
      </c>
    </row>
    <row r="12" spans="1:10" ht="38.25">
      <c r="A12" s="201" t="s">
        <v>156</v>
      </c>
      <c r="B12" s="202" t="s">
        <v>5</v>
      </c>
      <c r="C12" s="203">
        <v>4</v>
      </c>
      <c r="D12" s="148" t="s">
        <v>120</v>
      </c>
      <c r="E12" s="204">
        <v>200</v>
      </c>
      <c r="F12" s="204" t="s">
        <v>17</v>
      </c>
      <c r="G12" s="164">
        <v>0</v>
      </c>
      <c r="H12" s="164">
        <v>0</v>
      </c>
      <c r="I12" s="164">
        <f t="shared" si="0"/>
        <v>0</v>
      </c>
      <c r="J12" s="165">
        <f t="shared" si="1"/>
        <v>0</v>
      </c>
    </row>
    <row r="13" spans="1:10" ht="38.25">
      <c r="A13" s="201" t="s">
        <v>156</v>
      </c>
      <c r="B13" s="202" t="s">
        <v>5</v>
      </c>
      <c r="C13" s="203">
        <v>5</v>
      </c>
      <c r="D13" s="148" t="s">
        <v>121</v>
      </c>
      <c r="E13" s="204">
        <v>500</v>
      </c>
      <c r="F13" s="204" t="s">
        <v>17</v>
      </c>
      <c r="G13" s="164">
        <v>0</v>
      </c>
      <c r="H13" s="164">
        <v>0</v>
      </c>
      <c r="I13" s="164">
        <f t="shared" si="0"/>
        <v>0</v>
      </c>
      <c r="J13" s="165">
        <f t="shared" si="1"/>
        <v>0</v>
      </c>
    </row>
    <row r="14" spans="1:10" ht="38.25">
      <c r="A14" s="201" t="s">
        <v>156</v>
      </c>
      <c r="B14" s="202" t="s">
        <v>5</v>
      </c>
      <c r="C14" s="203">
        <v>6</v>
      </c>
      <c r="D14" s="148" t="s">
        <v>122</v>
      </c>
      <c r="E14" s="204">
        <v>50</v>
      </c>
      <c r="F14" s="204" t="s">
        <v>17</v>
      </c>
      <c r="G14" s="164">
        <v>0</v>
      </c>
      <c r="H14" s="164">
        <v>0</v>
      </c>
      <c r="I14" s="164">
        <f t="shared" si="0"/>
        <v>0</v>
      </c>
      <c r="J14" s="165">
        <f t="shared" si="1"/>
        <v>0</v>
      </c>
    </row>
    <row r="15" spans="1:10" ht="38.25">
      <c r="A15" s="201" t="s">
        <v>156</v>
      </c>
      <c r="B15" s="202" t="s">
        <v>5</v>
      </c>
      <c r="C15" s="203">
        <v>7</v>
      </c>
      <c r="D15" s="148" t="s">
        <v>123</v>
      </c>
      <c r="E15" s="204">
        <v>5</v>
      </c>
      <c r="F15" s="204" t="s">
        <v>17</v>
      </c>
      <c r="G15" s="164">
        <v>0</v>
      </c>
      <c r="H15" s="164">
        <v>0</v>
      </c>
      <c r="I15" s="164">
        <f t="shared" si="0"/>
        <v>0</v>
      </c>
      <c r="J15" s="165">
        <f t="shared" si="1"/>
        <v>0</v>
      </c>
    </row>
    <row r="16" spans="1:10" ht="25.5">
      <c r="A16" s="201" t="s">
        <v>156</v>
      </c>
      <c r="B16" s="202" t="s">
        <v>5</v>
      </c>
      <c r="C16" s="203">
        <v>8</v>
      </c>
      <c r="D16" s="146" t="s">
        <v>124</v>
      </c>
      <c r="E16" s="204">
        <v>10</v>
      </c>
      <c r="F16" s="204" t="s">
        <v>17</v>
      </c>
      <c r="G16" s="164">
        <v>0</v>
      </c>
      <c r="H16" s="164">
        <v>0</v>
      </c>
      <c r="I16" s="164">
        <f t="shared" si="0"/>
        <v>0</v>
      </c>
      <c r="J16" s="165">
        <f t="shared" si="1"/>
        <v>0</v>
      </c>
    </row>
    <row r="17" spans="1:10" ht="26.25" thickBot="1">
      <c r="A17" s="201" t="s">
        <v>156</v>
      </c>
      <c r="B17" s="202" t="s">
        <v>5</v>
      </c>
      <c r="C17" s="203">
        <v>9</v>
      </c>
      <c r="D17" s="146" t="s">
        <v>125</v>
      </c>
      <c r="E17" s="204">
        <v>30</v>
      </c>
      <c r="F17" s="204" t="s">
        <v>8</v>
      </c>
      <c r="G17" s="164">
        <v>0</v>
      </c>
      <c r="H17" s="164">
        <v>0</v>
      </c>
      <c r="I17" s="164">
        <f t="shared" si="0"/>
        <v>0</v>
      </c>
      <c r="J17" s="165">
        <f t="shared" si="1"/>
        <v>0</v>
      </c>
    </row>
    <row r="18" spans="1:10" ht="26.25" thickBot="1">
      <c r="A18" s="198"/>
      <c r="B18" s="199"/>
      <c r="C18" s="200"/>
      <c r="D18" s="205" t="s">
        <v>16</v>
      </c>
      <c r="E18" s="200" t="s">
        <v>6</v>
      </c>
      <c r="F18" s="200"/>
      <c r="G18" s="206"/>
      <c r="H18" s="206"/>
      <c r="I18" s="206"/>
      <c r="J18" s="207"/>
    </row>
    <row r="19" spans="1:10" ht="15">
      <c r="A19" s="201" t="s">
        <v>156</v>
      </c>
      <c r="B19" s="202" t="s">
        <v>5</v>
      </c>
      <c r="C19" s="203">
        <v>10</v>
      </c>
      <c r="D19" s="208" t="s">
        <v>15</v>
      </c>
      <c r="E19" s="204">
        <v>4</v>
      </c>
      <c r="F19" s="204" t="s">
        <v>8</v>
      </c>
      <c r="G19" s="164">
        <v>0</v>
      </c>
      <c r="H19" s="164">
        <v>0</v>
      </c>
      <c r="I19" s="164">
        <f>G19+H19</f>
        <v>0</v>
      </c>
      <c r="J19" s="165">
        <f>E19*I19</f>
        <v>0</v>
      </c>
    </row>
    <row r="20" spans="1:10" ht="15">
      <c r="A20" s="201" t="s">
        <v>156</v>
      </c>
      <c r="B20" s="202" t="s">
        <v>5</v>
      </c>
      <c r="C20" s="203">
        <v>11</v>
      </c>
      <c r="D20" s="208" t="s">
        <v>14</v>
      </c>
      <c r="E20" s="204">
        <v>5</v>
      </c>
      <c r="F20" s="204" t="s">
        <v>8</v>
      </c>
      <c r="G20" s="164">
        <v>0</v>
      </c>
      <c r="H20" s="164">
        <v>0</v>
      </c>
      <c r="I20" s="164">
        <f>G20+H20</f>
        <v>0</v>
      </c>
      <c r="J20" s="165">
        <f>E20*I20</f>
        <v>0</v>
      </c>
    </row>
    <row r="21" spans="1:10" ht="15">
      <c r="A21" s="201" t="s">
        <v>156</v>
      </c>
      <c r="B21" s="202" t="s">
        <v>5</v>
      </c>
      <c r="C21" s="203">
        <v>12</v>
      </c>
      <c r="D21" s="208" t="s">
        <v>13</v>
      </c>
      <c r="E21" s="204">
        <v>17</v>
      </c>
      <c r="F21" s="204" t="s">
        <v>8</v>
      </c>
      <c r="G21" s="164">
        <v>0</v>
      </c>
      <c r="H21" s="164">
        <v>0</v>
      </c>
      <c r="I21" s="164">
        <f>G21+H21</f>
        <v>0</v>
      </c>
      <c r="J21" s="165">
        <f>E21*I21</f>
        <v>0</v>
      </c>
    </row>
    <row r="22" spans="1:10" ht="15.75" thickBot="1">
      <c r="A22" s="201" t="s">
        <v>156</v>
      </c>
      <c r="B22" s="202" t="s">
        <v>5</v>
      </c>
      <c r="C22" s="203">
        <v>13</v>
      </c>
      <c r="D22" s="208" t="s">
        <v>12</v>
      </c>
      <c r="E22" s="204">
        <v>9</v>
      </c>
      <c r="F22" s="204" t="s">
        <v>8</v>
      </c>
      <c r="G22" s="164">
        <v>0</v>
      </c>
      <c r="H22" s="164">
        <v>0</v>
      </c>
      <c r="I22" s="164">
        <f>G22+H22</f>
        <v>0</v>
      </c>
      <c r="J22" s="165">
        <f>E22*I22</f>
        <v>0</v>
      </c>
    </row>
    <row r="23" spans="1:10" ht="15.75" thickBot="1">
      <c r="A23" s="198"/>
      <c r="B23" s="199"/>
      <c r="C23" s="200"/>
      <c r="D23" s="205" t="s">
        <v>11</v>
      </c>
      <c r="E23" s="200" t="s">
        <v>6</v>
      </c>
      <c r="F23" s="200"/>
      <c r="G23" s="206"/>
      <c r="H23" s="206"/>
      <c r="I23" s="206"/>
      <c r="J23" s="207"/>
    </row>
    <row r="24" spans="1:10" ht="38.25">
      <c r="A24" s="201" t="s">
        <v>2</v>
      </c>
      <c r="B24" s="202" t="s">
        <v>5</v>
      </c>
      <c r="C24" s="203">
        <v>14</v>
      </c>
      <c r="D24" s="148" t="s">
        <v>126</v>
      </c>
      <c r="E24" s="204">
        <v>16</v>
      </c>
      <c r="F24" s="204" t="s">
        <v>8</v>
      </c>
      <c r="G24" s="164">
        <v>0</v>
      </c>
      <c r="H24" s="164">
        <v>0</v>
      </c>
      <c r="I24" s="164">
        <f>G24+H24</f>
        <v>0</v>
      </c>
      <c r="J24" s="165">
        <f>E24*I24</f>
        <v>0</v>
      </c>
    </row>
    <row r="25" spans="1:10" ht="25.5">
      <c r="A25" s="201" t="s">
        <v>2</v>
      </c>
      <c r="B25" s="202" t="s">
        <v>5</v>
      </c>
      <c r="C25" s="203">
        <v>15</v>
      </c>
      <c r="D25" s="148" t="s">
        <v>127</v>
      </c>
      <c r="E25" s="204">
        <v>6</v>
      </c>
      <c r="F25" s="204" t="s">
        <v>8</v>
      </c>
      <c r="G25" s="164">
        <v>0</v>
      </c>
      <c r="H25" s="164">
        <v>0</v>
      </c>
      <c r="I25" s="164">
        <f>G25+H25</f>
        <v>0</v>
      </c>
      <c r="J25" s="165">
        <f>E25*I25</f>
        <v>0</v>
      </c>
    </row>
    <row r="26" spans="1:10" ht="25.5">
      <c r="A26" s="201" t="s">
        <v>2</v>
      </c>
      <c r="B26" s="202" t="s">
        <v>5</v>
      </c>
      <c r="C26" s="203">
        <v>16</v>
      </c>
      <c r="D26" s="148" t="s">
        <v>128</v>
      </c>
      <c r="E26" s="204">
        <v>8</v>
      </c>
      <c r="F26" s="204" t="s">
        <v>8</v>
      </c>
      <c r="G26" s="164">
        <v>0</v>
      </c>
      <c r="H26" s="164">
        <v>0</v>
      </c>
      <c r="I26" s="164">
        <f>G26+H26</f>
        <v>0</v>
      </c>
      <c r="J26" s="165">
        <f>E26*I26</f>
        <v>0</v>
      </c>
    </row>
    <row r="27" spans="1:10" ht="15.75" thickBot="1">
      <c r="A27" s="201" t="s">
        <v>2</v>
      </c>
      <c r="B27" s="202" t="s">
        <v>5</v>
      </c>
      <c r="C27" s="203">
        <v>17</v>
      </c>
      <c r="D27" s="148" t="s">
        <v>10</v>
      </c>
      <c r="E27" s="204">
        <v>1</v>
      </c>
      <c r="F27" s="204" t="s">
        <v>8</v>
      </c>
      <c r="G27" s="164">
        <v>0</v>
      </c>
      <c r="H27" s="164">
        <v>0</v>
      </c>
      <c r="I27" s="164">
        <f>G27+H27</f>
        <v>0</v>
      </c>
      <c r="J27" s="165">
        <f>E27*I27</f>
        <v>0</v>
      </c>
    </row>
    <row r="28" spans="1:10" ht="15.75" thickBot="1">
      <c r="A28" s="198"/>
      <c r="B28" s="199"/>
      <c r="C28" s="200"/>
      <c r="D28" s="205" t="s">
        <v>9</v>
      </c>
      <c r="E28" s="200" t="s">
        <v>6</v>
      </c>
      <c r="F28" s="200"/>
      <c r="G28" s="206"/>
      <c r="H28" s="206"/>
      <c r="I28" s="206"/>
      <c r="J28" s="207"/>
    </row>
    <row r="29" spans="1:10" ht="165.75">
      <c r="A29" s="201" t="s">
        <v>2</v>
      </c>
      <c r="B29" s="202" t="s">
        <v>5</v>
      </c>
      <c r="C29" s="203">
        <v>18</v>
      </c>
      <c r="D29" s="209" t="s">
        <v>129</v>
      </c>
      <c r="E29" s="204">
        <v>1</v>
      </c>
      <c r="F29" s="204" t="s">
        <v>8</v>
      </c>
      <c r="G29" s="164">
        <v>0</v>
      </c>
      <c r="H29" s="164">
        <v>0</v>
      </c>
      <c r="I29" s="164">
        <f>G29+H29</f>
        <v>0</v>
      </c>
      <c r="J29" s="165">
        <f>E29*I29</f>
        <v>0</v>
      </c>
    </row>
    <row r="30" spans="1:10" ht="38.25">
      <c r="A30" s="201" t="s">
        <v>2</v>
      </c>
      <c r="B30" s="202" t="s">
        <v>5</v>
      </c>
      <c r="C30" s="203">
        <v>19</v>
      </c>
      <c r="D30" s="148" t="s">
        <v>130</v>
      </c>
      <c r="E30" s="204">
        <v>1</v>
      </c>
      <c r="F30" s="204" t="s">
        <v>8</v>
      </c>
      <c r="G30" s="164">
        <v>0</v>
      </c>
      <c r="H30" s="164">
        <v>0</v>
      </c>
      <c r="I30" s="164">
        <f>G30+H30</f>
        <v>0</v>
      </c>
      <c r="J30" s="165">
        <f>E30*I30</f>
        <v>0</v>
      </c>
    </row>
    <row r="31" spans="1:10" ht="25.5">
      <c r="A31" s="201" t="s">
        <v>2</v>
      </c>
      <c r="B31" s="202" t="s">
        <v>5</v>
      </c>
      <c r="C31" s="203">
        <v>20</v>
      </c>
      <c r="D31" s="148" t="s">
        <v>131</v>
      </c>
      <c r="E31" s="204">
        <v>1</v>
      </c>
      <c r="F31" s="204" t="s">
        <v>3</v>
      </c>
      <c r="G31" s="164">
        <v>0</v>
      </c>
      <c r="H31" s="164">
        <v>0</v>
      </c>
      <c r="I31" s="164">
        <f>G31+H31</f>
        <v>0</v>
      </c>
      <c r="J31" s="165">
        <f>E31*I31</f>
        <v>0</v>
      </c>
    </row>
    <row r="32" spans="1:10" ht="15.75" thickBot="1">
      <c r="A32" s="210"/>
      <c r="B32" s="211"/>
      <c r="C32" s="212"/>
      <c r="D32" s="213" t="s">
        <v>104</v>
      </c>
      <c r="E32" s="214"/>
      <c r="F32" s="214"/>
      <c r="G32" s="172"/>
      <c r="H32" s="172"/>
      <c r="I32" s="172">
        <f>SUM(I29:I31)</f>
        <v>0</v>
      </c>
      <c r="J32" s="172">
        <f>SUM(J29:J31)</f>
        <v>0</v>
      </c>
    </row>
    <row r="33" spans="1:10" ht="15.75" thickBot="1">
      <c r="A33" s="198"/>
      <c r="B33" s="199"/>
      <c r="C33" s="200"/>
      <c r="D33" s="205" t="s">
        <v>7</v>
      </c>
      <c r="E33" s="200" t="s">
        <v>6</v>
      </c>
      <c r="F33" s="200"/>
      <c r="G33" s="206"/>
      <c r="H33" s="206"/>
      <c r="I33" s="206"/>
      <c r="J33" s="207"/>
    </row>
    <row r="34" spans="1:10" ht="38.25">
      <c r="A34" s="201" t="s">
        <v>2</v>
      </c>
      <c r="B34" s="202" t="s">
        <v>5</v>
      </c>
      <c r="C34" s="203">
        <v>21</v>
      </c>
      <c r="D34" s="146" t="s">
        <v>132</v>
      </c>
      <c r="E34" s="204">
        <v>1</v>
      </c>
      <c r="F34" s="204" t="s">
        <v>3</v>
      </c>
      <c r="G34" s="164">
        <v>0</v>
      </c>
      <c r="H34" s="164">
        <v>0</v>
      </c>
      <c r="I34" s="164">
        <f>G34+H34</f>
        <v>0</v>
      </c>
      <c r="J34" s="165">
        <f>E34*I34</f>
        <v>0</v>
      </c>
    </row>
    <row r="35" spans="1:10" ht="25.5">
      <c r="A35" s="201" t="s">
        <v>2</v>
      </c>
      <c r="B35" s="202" t="s">
        <v>5</v>
      </c>
      <c r="C35" s="203">
        <v>22</v>
      </c>
      <c r="D35" s="146" t="s">
        <v>4</v>
      </c>
      <c r="E35" s="204">
        <v>1</v>
      </c>
      <c r="F35" s="204" t="s">
        <v>3</v>
      </c>
      <c r="G35" s="164">
        <v>0</v>
      </c>
      <c r="H35" s="164">
        <v>0</v>
      </c>
      <c r="I35" s="164">
        <f>G35+H35</f>
        <v>0</v>
      </c>
      <c r="J35" s="165">
        <f>E35*I35</f>
        <v>0</v>
      </c>
    </row>
    <row r="36" spans="1:10" ht="15.75" thickBot="1">
      <c r="A36" s="210"/>
      <c r="B36" s="211"/>
      <c r="C36" s="212"/>
      <c r="D36" s="173" t="s">
        <v>104</v>
      </c>
      <c r="E36" s="214"/>
      <c r="F36" s="214"/>
      <c r="G36" s="172"/>
      <c r="H36" s="172"/>
      <c r="I36" s="172">
        <f>SUM(I34:I35)</f>
        <v>0</v>
      </c>
      <c r="J36" s="172">
        <f>SUM(J34:J35)</f>
        <v>0</v>
      </c>
    </row>
    <row r="37" spans="1:10" ht="15.75" thickBot="1">
      <c r="A37" s="198" t="s">
        <v>144</v>
      </c>
      <c r="B37" s="215"/>
      <c r="C37" s="216"/>
      <c r="D37" s="177"/>
      <c r="E37" s="217"/>
      <c r="F37" s="218"/>
      <c r="G37" s="180"/>
      <c r="H37" s="180"/>
      <c r="I37" s="180"/>
      <c r="J37" s="181">
        <f>SUM(J32+J36)</f>
        <v>0</v>
      </c>
    </row>
    <row r="38" spans="1:10" ht="15.75" thickBot="1">
      <c r="A38" s="198" t="s">
        <v>0</v>
      </c>
      <c r="B38" s="215"/>
      <c r="C38" s="216"/>
      <c r="D38" s="177"/>
      <c r="E38" s="217"/>
      <c r="F38" s="218"/>
      <c r="G38" s="180"/>
      <c r="H38" s="180"/>
      <c r="I38" s="180"/>
      <c r="J38" s="182">
        <f>J37*19%</f>
        <v>0</v>
      </c>
    </row>
    <row r="39" spans="1:10" ht="15.75" thickBot="1">
      <c r="A39" s="219" t="s">
        <v>142</v>
      </c>
      <c r="B39" s="220"/>
      <c r="C39" s="221"/>
      <c r="D39" s="186"/>
      <c r="E39" s="222"/>
      <c r="F39" s="223"/>
      <c r="G39" s="189"/>
      <c r="H39" s="189"/>
      <c r="I39" s="189"/>
      <c r="J39" s="190">
        <f>J37+J38</f>
        <v>0</v>
      </c>
    </row>
    <row r="43" ht="15">
      <c r="D43" s="3" t="s">
        <v>100</v>
      </c>
    </row>
  </sheetData>
  <sheetProtection selectLockedCells="1" selectUnlockedCells="1"/>
  <mergeCells count="2">
    <mergeCell ref="A2:J2"/>
    <mergeCell ref="D8:J8"/>
  </mergeCells>
  <printOptions/>
  <pageMargins left="0.7874015748031497" right="0.2755905511811024" top="0.7874015748031497" bottom="0.1968503937007874" header="0.1968503937007874" footer="0.2755905511811024"/>
  <pageSetup fitToHeight="0" fitToWidth="1" horizontalDpi="600" verticalDpi="600" orientation="portrait" paperSize="9" scale="94" r:id="rId1"/>
  <headerFooter scaleWithDoc="0">
    <oddHeader>&amp;C&amp;22OBIECT INSTALATII ELECTRICE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doru.ciobanu</dc:creator>
  <cp:keywords/>
  <dc:description/>
  <cp:lastModifiedBy>igor.cojocaru</cp:lastModifiedBy>
  <cp:lastPrinted>2022-10-17T14:01:06Z</cp:lastPrinted>
  <dcterms:created xsi:type="dcterms:W3CDTF">2010-08-11T15:57:57Z</dcterms:created>
  <dcterms:modified xsi:type="dcterms:W3CDTF">2022-10-17T14:05:27Z</dcterms:modified>
  <cp:category/>
  <cp:version/>
  <cp:contentType/>
  <cp:contentStatus/>
</cp:coreProperties>
</file>